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2" sheetId="1" r:id="rId1"/>
  </sheets>
  <definedNames>
    <definedName name="_xlnm._FilterDatabase" localSheetId="0" hidden="1">'Sheet2'!$A$5:$M$70</definedName>
  </definedNames>
  <calcPr fullCalcOnLoad="1"/>
</workbook>
</file>

<file path=xl/sharedStrings.xml><?xml version="1.0" encoding="utf-8"?>
<sst xmlns="http://schemas.openxmlformats.org/spreadsheetml/2006/main" count="529" uniqueCount="243">
  <si>
    <t>附件</t>
  </si>
  <si>
    <t>鹤庆县 2023 年度使用财政衔接推进乡村振兴补助资金项目计划完成情况表</t>
  </si>
  <si>
    <t>序号</t>
  </si>
  <si>
    <t>项目名称</t>
  </si>
  <si>
    <t>项目类别</t>
  </si>
  <si>
    <t>建设性质（新建/续建）</t>
  </si>
  <si>
    <t>项目实施地点（到乡镇、村、组）</t>
  </si>
  <si>
    <t>项目组织实施单位（乡镇人民政府/县级部门）</t>
  </si>
  <si>
    <t>项目行业主管部门（县级部门）</t>
  </si>
  <si>
    <t>项目概要及建设主要内容</t>
  </si>
  <si>
    <t>项目预算总投资（仅预算衔接资金，单位：万元）</t>
  </si>
  <si>
    <t>是否已完成</t>
  </si>
  <si>
    <t>覆盖脱贫村</t>
  </si>
  <si>
    <t>受益总人口</t>
  </si>
  <si>
    <t>受益脱贫人口、监测对象</t>
  </si>
  <si>
    <t>备注</t>
  </si>
  <si>
    <t>合计</t>
  </si>
  <si>
    <t>——</t>
  </si>
  <si>
    <t>（53）个项目</t>
  </si>
  <si>
    <r>
      <t xml:space="preserve"> 一、产业发展类项目</t>
    </r>
    <r>
      <rPr>
        <sz val="8"/>
        <rFont val="仿宋"/>
        <family val="3"/>
      </rPr>
      <t>（小额信贷贴息、脱贫人口和监测对象产业帮扶、种植基地、养殖基地、产业配套基础设施、加工服务、乡村旅游等）</t>
    </r>
  </si>
  <si>
    <t>（30）个项目</t>
  </si>
  <si>
    <t>2023年扶贫小额信贷贴息（含2022年第四季度）</t>
  </si>
  <si>
    <t>产业发展</t>
  </si>
  <si>
    <t>新建</t>
  </si>
  <si>
    <t>各乡镇</t>
  </si>
  <si>
    <t>县乡村振兴局</t>
  </si>
  <si>
    <t>县乡村振兴局、县财政局</t>
  </si>
  <si>
    <t xml:space="preserve">    对符合贷款条件有贷款意愿的脱贫人口和易返贫致贫户（监测户）进行小额贷款扶持，贷款金额≤10万元/户；贴息贷款金额≤5万元/户。2023年前三季度及2022年第四季度预计需贴息资金650万元。</t>
  </si>
  <si>
    <t>已完成</t>
  </si>
  <si>
    <t>监测户产业帮扶项目</t>
  </si>
  <si>
    <t>县农业农村局</t>
  </si>
  <si>
    <t xml:space="preserve">    对有产业发展条件和意愿的监测户（重点倾斜年人均纯收入在10000元以下的特殊户）给予蔬菜（除葱、蒜外）种植，新植中药材、蚕桑，新建蚕房，能繁母牛、能繁母猪、能繁母羊、种公羊、种公猪养殖扶持补助。第一次申报产业帮扶项目补助资金每户不超过5000元；巩固、提升产业帮扶项目补助资金每户不超过3000元。扶持补助标准：1.能繁母牛：对2023年购买能繁母牛养殖的监测户，第一次申报产业发展项目资金的每头补助5000元；巩固、提升产业扶持项目的每户每头补助3000元。2.能繁母猪：对2023年购买能繁母猪养殖的监测户，每头补助1000元。3.种公猪：对2023年购买种公猪养殖的监测户，每头补助3000元。4.能繁母羊：对2023年购买能繁母羊养殖的监测户，每只补助1000元。5.种公羊：对2023年购买种公羊养殖的监测，每只补助3000元。6.蔬菜种植：对2023年种植蔬菜的监测户，每亩补助400元（不包括葱和大蒜）。7.中药材种植：对2023年新植中药材的监测户，每亩补助200元。8.蚕桑养殖：对2023年新建蚕房或养蚕大棚建设的监测户每平方米补助100元；新植蚕桑的监测户每株桑苗补助0.1元。计划扶持监测户500户左右。</t>
  </si>
  <si>
    <t>高原水乡生态牧场配套设施项目</t>
  </si>
  <si>
    <t>金墩乡孝廉、北溪村</t>
  </si>
  <si>
    <t>金墩乡</t>
  </si>
  <si>
    <r>
      <t xml:space="preserve">    在金墩乡孝廉、北溪村投入帮扶资金537万元新建万头奶牛养殖场配套进场路27550㎡，长5298m，平均宽5.2m。建设内容：1.C20混凝土沟帮加高（含连接锚筋）2996m（269.64m</t>
    </r>
    <r>
      <rPr>
        <sz val="8"/>
        <rFont val="宋体"/>
        <family val="0"/>
      </rPr>
      <t>³</t>
    </r>
    <r>
      <rPr>
        <sz val="8"/>
        <rFont val="仿宋"/>
        <family val="3"/>
      </rPr>
      <t>），投入19万元；2.C20混凝土路肩墙加高（含连接锚筋）2760m（414m</t>
    </r>
    <r>
      <rPr>
        <sz val="8"/>
        <rFont val="宋体"/>
        <family val="0"/>
      </rPr>
      <t>³</t>
    </r>
    <r>
      <rPr>
        <sz val="8"/>
        <rFont val="仿宋"/>
        <family val="3"/>
      </rPr>
      <t>）投入28万元；3.新建C30混凝土路面5298m，平均宽5.2m（含老路基修整及碎石垫层）27506.25㎡，投入460万元。4.新建桥涵两座，投入3万元；5.新建C20埋石混凝土路肩墙260m（104.16m</t>
    </r>
    <r>
      <rPr>
        <sz val="8"/>
        <rFont val="宋体"/>
        <family val="0"/>
      </rPr>
      <t>³</t>
    </r>
    <r>
      <rPr>
        <sz val="8"/>
        <rFont val="仿宋"/>
        <family val="3"/>
      </rPr>
      <t>）投入27万元。受益区辐射金墩乡，农户11646户39204人，其中脱贫户（监测户）1035户3876人，项目建成后作为万头奶牛养殖场配套设施，带动农户青储饲料种植及村集体青储饲料加工产业，增加农户及村集体经济收入。</t>
    </r>
  </si>
  <si>
    <t>金墩乡河底村农业产业灌溉水源工程</t>
  </si>
  <si>
    <t>产业配套基础设施</t>
  </si>
  <si>
    <t>金墩乡人民政府</t>
  </si>
  <si>
    <t>县水务局</t>
  </si>
  <si>
    <r>
      <t xml:space="preserve">    对金墩乡河底村蚕桑产业灌溉水源工程拦河坝进行防渗处理。主要内容为：1、混凝土钻孔2255m，49.71万元。 2、基岩钻孔9822m，175.86万元。3、坝基帷幕灌浆9351m，495.60万元。4、灌浆平洞洞挖石方(运距1.5km)1843 m</t>
    </r>
    <r>
      <rPr>
        <sz val="8"/>
        <rFont val="宋体"/>
        <family val="0"/>
      </rPr>
      <t>³</t>
    </r>
    <r>
      <rPr>
        <sz val="8"/>
        <rFont val="仿宋"/>
        <family val="3"/>
      </rPr>
      <t>，45.86万元。5、C25混凝土平硐锁口154 m</t>
    </r>
    <r>
      <rPr>
        <sz val="8"/>
        <rFont val="宋体"/>
        <family val="0"/>
      </rPr>
      <t>³</t>
    </r>
    <r>
      <rPr>
        <sz val="8"/>
        <rFont val="仿宋"/>
        <family val="3"/>
      </rPr>
      <t>，6.90万元。6、C20混凝土底板找平（厚0.1m）132m</t>
    </r>
    <r>
      <rPr>
        <sz val="8"/>
        <rFont val="宋体"/>
        <family val="0"/>
      </rPr>
      <t>³</t>
    </r>
    <r>
      <rPr>
        <sz val="8"/>
        <rFont val="仿宋"/>
        <family val="3"/>
      </rPr>
      <t>，5.68万元。7、喷C20混凝土（厚0.1m）143 m</t>
    </r>
    <r>
      <rPr>
        <sz val="8"/>
        <rFont val="宋体"/>
        <family val="0"/>
      </rPr>
      <t>³</t>
    </r>
    <r>
      <rPr>
        <sz val="8"/>
        <rFont val="仿宋"/>
        <family val="3"/>
      </rPr>
      <t>，11.00万元。8、平洞锁口衬砌钢筋10.9t，7.67万元。9、随机锚杆（φ=22，L=3m）153根，1.72万元。</t>
    </r>
  </si>
  <si>
    <t>龙开口水果产业综合配套设施建设项目</t>
  </si>
  <si>
    <t>龙开口镇中江等8个村委会</t>
  </si>
  <si>
    <r>
      <t xml:space="preserve">    通过历年发展，龙开口镇水果种植面积已达28000余亩，涵盖中江、洛琅等12个村委会，沿金沙江呈带状分布，年产值约3亿元。高原特色水果产业与传统农业产业融合发展的新格局已基本形成，在促进农民增收的同时进一步改善沿江生态环境，为充分发挥水资源优势，坚持围绕“金沙江绿色走廊，河谷生态度假带”的发展定位，打造沿江绿色经济走廊，现依托全镇原有灌渠水系，在沿线中江、禾丰、禾米、龙旦、箐北、炼厂、朵美、洛琅8个村金沙江右岸下段干渠进行防渗改造，同时在干渠沿线布设灌溉分水设施，干渠防渗改造长度3.8Km，设计流量1.2m</t>
    </r>
    <r>
      <rPr>
        <sz val="8"/>
        <rFont val="宋体"/>
        <family val="0"/>
      </rPr>
      <t>³</t>
    </r>
    <r>
      <rPr>
        <sz val="8"/>
        <rFont val="仿宋"/>
        <family val="3"/>
      </rPr>
      <t>/s。工程建设后可极大改善灌区内4.8251万亩农田灌溉用水条件，解决2.1156万人及2.9829万头大小牲畜的饮水问题。</t>
    </r>
  </si>
  <si>
    <t>辛屯镇蔬菜产业小龙河综合治理项目</t>
  </si>
  <si>
    <t>辛屯镇新登村、妙登村、双龙村</t>
  </si>
  <si>
    <t xml:space="preserve">    辛屯镇境内河流沟渠纵横交错，渔耕文化源远流长，蔬菜产业及藕渔种养世代传习，但因村内产业基础设施薄弱，近年来产业发展缓慢，为有效解决各村产业基础设施不足问题，拟在辛屯镇新登村、妙登村、双龙村投入资金980万元用于小龙河综合治理4.610km，其中主河道治理2.744km；项目建设完成后，将大幅促进区域经济增长。同时，项目的建设将全面提升全镇产业配套设施水平，进一步拓展辛屯镇产业发展空间。</t>
  </si>
  <si>
    <t>金墩乡村集体经济发展项目-古乐村项目（一期）</t>
  </si>
  <si>
    <t xml:space="preserve">    1.高效养殖基地，建设羊圈1500㎡，约150万元。以黑山羊和蜜蜂为一村一品模式发展产品；2.高效种植基地，种植采蜜花源红千层10万株约25万元。在上古乐自然村滑坡体复垦地70亩进行多彩果园种植，种植黑麦草、巨菌草、甜象草、羊草等牧草53亩，约12万元。同时利用可经营性林地发展林下种养殖3.进场道路长1.2千米，均宽4米（不硬化），约30万元。</t>
  </si>
  <si>
    <t>金墩乡统筹村级集体经济项目——奶牛养殖场及青储饲料加工场建设项目</t>
  </si>
  <si>
    <t>种养殖基地</t>
  </si>
  <si>
    <r>
      <t xml:space="preserve">    1.新建C15埋石混凝土挡土墙67.27m</t>
    </r>
    <r>
      <rPr>
        <sz val="8"/>
        <rFont val="宋体"/>
        <family val="0"/>
      </rPr>
      <t>³</t>
    </r>
    <r>
      <rPr>
        <sz val="8"/>
        <rFont val="仿宋"/>
        <family val="3"/>
      </rPr>
      <t>；2.20cm厚C20混凝土地面硬化1365㎡；3.DN100水泥涵管12米;4.彩钢瓦加工场225㎡;5.树脂瓦生产用房50.4㎡;6.波形护栏40m;7.自来水管500m;8.电路力工程1项;9.新建牛场一座;10.青储饲料加工厂电力部分建设工程1项。</t>
    </r>
  </si>
  <si>
    <t>黄坪镇产业配套基础设施建设项目</t>
  </si>
  <si>
    <t>续建</t>
  </si>
  <si>
    <t>黄坪镇</t>
  </si>
  <si>
    <r>
      <t xml:space="preserve">    1.黄坪镇黄坪村等水果分级包装及冷链储藏设施建设项目：1.新建钢结构厂房1650.00㎡；2.新建水果冷冻储藏间（钢结构）650.00㎡；3.安装配套设施；4.水电安装。项目投资35万元。
    2.黄坪镇云辉优质大米加工厂建设项目：1.新建钢结构厂房960.00㎡；2.水电安装；3.安装配套设施。项目投资15万元。
    3.新坪水库库西库塘清淤工程：土方淤泥开挖10713m</t>
    </r>
    <r>
      <rPr>
        <sz val="8"/>
        <rFont val="宋体"/>
        <family val="0"/>
      </rPr>
      <t>³</t>
    </r>
    <r>
      <rPr>
        <sz val="8"/>
        <rFont val="仿宋"/>
        <family val="3"/>
      </rPr>
      <t>，投资35万元。 
    4.新泉村沙坝自然村中沟尾段及下沟尾段延伸产业发展配套基础设施建设项目，沙坝中沟尾段新建C20混凝土三面光沟渠：沟长560m，高60cm，宽40cm，断面0.6×0.6×0.2，弹石垫层0.15m,C25砼沟底0.1m；沙坝中沟尾段新建C20混凝土三面光沟渠：沟长370m，高60cm，宽40cm，断面0.8×0.8×0.2，弹石垫层0.15m,C25砼沟底0.1m。投资42.35万元。</t>
    </r>
  </si>
  <si>
    <t>黄坪镇青松坪奶牛养殖场附属设施建设项目</t>
  </si>
  <si>
    <t xml:space="preserve">    水坪村委会青松坪奶牛养殖场附属设施建设项目，新建青储池400平方米；干粪棚100平方米，钢结构一层；室外附属土建和安装工程等。项目投资226万元。</t>
  </si>
  <si>
    <t>鹤庆县白莲村柑橘产业园配套道路建设项目</t>
  </si>
  <si>
    <t>县交通运输局</t>
  </si>
  <si>
    <t>鹤庆县交通运输局</t>
  </si>
  <si>
    <r>
      <t xml:space="preserve">    为改善黄坪镇白莲村柑橘及莴笋等农业产业运输条件，在白莲村建设产业配套道路，主要建设内容为：现浇混凝土边沟421.8m</t>
    </r>
    <r>
      <rPr>
        <sz val="8"/>
        <rFont val="宋体"/>
        <family val="0"/>
      </rPr>
      <t>³</t>
    </r>
    <r>
      <rPr>
        <sz val="8"/>
        <rFont val="仿宋"/>
        <family val="3"/>
      </rPr>
      <t>；挡墙500m</t>
    </r>
    <r>
      <rPr>
        <sz val="8"/>
        <rFont val="宋体"/>
        <family val="0"/>
      </rPr>
      <t>³</t>
    </r>
    <r>
      <rPr>
        <sz val="8"/>
        <rFont val="仿宋"/>
        <family val="3"/>
      </rPr>
      <t>，水泥混凝土路面77400㎡；管涵20道；沿线配套设施。</t>
    </r>
  </si>
  <si>
    <t>龙开口镇产业配套设施建设项目</t>
  </si>
  <si>
    <t>龙开口镇江东村、中江村、上河川村</t>
  </si>
  <si>
    <t>龙开口镇</t>
  </si>
  <si>
    <r>
      <t xml:space="preserve">   (一）江东生猪养殖场配套设施建设，概算投资70万元： 1.江东生猪养殖场现有进场道路为土石路面，不便于运输车辆进出，拟对进场道路进行C30砼硬化，长700m，均宽4m,合计2800㎡；建设边沟300M，涵管32M，挡墙长30M；2.完善养殖配套设施：新建养殖场二期料塔1座，同步配置场内料线、料槽等送料设施；建设上猪平台一个；建设27m</t>
    </r>
    <r>
      <rPr>
        <sz val="8"/>
        <rFont val="宋体"/>
        <family val="0"/>
      </rPr>
      <t>³</t>
    </r>
    <r>
      <rPr>
        <sz val="8"/>
        <rFont val="仿宋"/>
        <family val="3"/>
      </rPr>
      <t>化尸池一个。（二）中江村委会小石洞自然村产业配套设施建设项目，概算投资45.5万元：拟对村内原有产业配套道路进行硬化，均宽3.5米，采用C30砼硬化，长1000m，合计3500㎡.（三）上河川村委会刘家庄连接河南公路产业配套道路硬化项目，概算投资34.30万元，C20砼硬化路面750m,均宽3.5m；挡墙30m；边沟27m.</t>
    </r>
  </si>
  <si>
    <t>草海镇新峰村标准化奶牛养殖场泌乳牛舍建设项目</t>
  </si>
  <si>
    <t>产业发展类</t>
  </si>
  <si>
    <t>草海镇</t>
  </si>
  <si>
    <t xml:space="preserve">    新建102m泌乳牛舍1栋、青储池1栋、沉淀池1栋、干粪池1栋、挤奶厅1栋。</t>
  </si>
  <si>
    <t>草海镇产业发展基础设施建设项目</t>
  </si>
  <si>
    <t xml:space="preserve">    1.在里习吉北登自然村新建灌溉沟3017m，过水断面为0.3m*0.3m.沟帮高度为0.4m，沟帮厚度为0.2m，投资88.4万元。2.在太平村新建排沟水沟长为700m，0.8m*1.2m，新建排灌沟渠长600m，沟底宽为0.6m*0.8m，投资60万元。3.在彭屯村修建秧田底机耕路253m，投资2万元。</t>
  </si>
  <si>
    <t>草海镇蓝莓种植产业基础设施建设项目</t>
  </si>
  <si>
    <t>草海镇新峰村、安乐村</t>
  </si>
  <si>
    <r>
      <t xml:space="preserve">    1.在草海镇安乐村蓝莓基地扩容4000m</t>
    </r>
    <r>
      <rPr>
        <sz val="8"/>
        <rFont val="Times New Roman"/>
        <family val="1"/>
      </rPr>
      <t>³</t>
    </r>
    <r>
      <rPr>
        <sz val="8"/>
        <rFont val="仿宋"/>
        <family val="3"/>
      </rPr>
      <t>水塘一个，并进行防渗处理，工程内容：铺装土工布6000㎡，土方开挖及坝塘基础处理8000m</t>
    </r>
    <r>
      <rPr>
        <sz val="8"/>
        <rFont val="Times New Roman"/>
        <family val="1"/>
      </rPr>
      <t>³</t>
    </r>
    <r>
      <rPr>
        <sz val="8"/>
        <rFont val="仿宋"/>
        <family val="3"/>
      </rPr>
      <t>，资金39万元；2.清淤水塘两个，工程内容：清淤土方2500m</t>
    </r>
    <r>
      <rPr>
        <sz val="8"/>
        <rFont val="宋体"/>
        <family val="0"/>
      </rPr>
      <t>³</t>
    </r>
    <r>
      <rPr>
        <sz val="8"/>
        <rFont val="仿宋"/>
        <family val="3"/>
      </rPr>
      <t>，资金5万元；3.安装PE32自来水管6km，资金36万元。</t>
    </r>
  </si>
  <si>
    <t>辛屯镇新登、辛屯村产业配套道路建设项目</t>
  </si>
  <si>
    <t>辛屯镇新登村、辛屯村</t>
  </si>
  <si>
    <t>辛屯镇人民政府</t>
  </si>
  <si>
    <t xml:space="preserve">    1.新登村新建双沟带路880m，路宽5.5m，东边排水沟尺寸为1000mm*1000mm，西边排水沟尺寸为500mm*700mm。2.新登村新建排灌沟长825m、排水沟尺寸为800mm*1000mm。3.辛屯村新建沟带路380m，路宽5.4m，排水沟尺寸为600mm*800mm（含弯道加宽部分）。</t>
  </si>
  <si>
    <t>六合乡大甸村西场头水库灌溉水源除险加固工程</t>
  </si>
  <si>
    <t>六合乡大甸村</t>
  </si>
  <si>
    <t>六合乡</t>
  </si>
  <si>
    <r>
      <t xml:space="preserve">    (一）大坝工程：1.坝坡清挖（清运5公里）1178.75m</t>
    </r>
    <r>
      <rPr>
        <sz val="8"/>
        <rFont val="宋体"/>
        <family val="0"/>
      </rPr>
      <t>³</t>
    </r>
    <r>
      <rPr>
        <sz val="8"/>
        <rFont val="仿宋"/>
        <family val="3"/>
      </rPr>
      <t>，2.拆除干砌块石358.75m</t>
    </r>
    <r>
      <rPr>
        <sz val="8"/>
        <rFont val="宋体"/>
        <family val="0"/>
      </rPr>
      <t>³</t>
    </r>
    <r>
      <rPr>
        <sz val="8"/>
        <rFont val="仿宋"/>
        <family val="3"/>
      </rPr>
      <t>，3.粘土料回填（运距5公里）1025.23m</t>
    </r>
    <r>
      <rPr>
        <sz val="8"/>
        <rFont val="宋体"/>
        <family val="0"/>
      </rPr>
      <t>³</t>
    </r>
    <r>
      <rPr>
        <sz val="8"/>
        <rFont val="仿宋"/>
        <family val="3"/>
      </rPr>
      <t>等；（二）涵洞工程：1.手动启闭机（LG-10T）0.6*0.6斜拉闸1套，2.钢筋制安3.9t等；（三）清淤扩容挖方约1.7万m</t>
    </r>
    <r>
      <rPr>
        <sz val="8"/>
        <rFont val="宋体"/>
        <family val="0"/>
      </rPr>
      <t>³</t>
    </r>
    <r>
      <rPr>
        <sz val="8"/>
        <rFont val="仿宋"/>
        <family val="3"/>
      </rPr>
      <t>。</t>
    </r>
  </si>
  <si>
    <t>六合乡种养殖综合项目</t>
  </si>
  <si>
    <t>六合乡13个村委会</t>
  </si>
  <si>
    <t xml:space="preserve">    发挥六合乡13个村委会种养殖优势，增加脱贫户、监测户收入，有效推动乡村振兴，为规模种养殖业起到促进示范作用。项目主要内容：1.脱贫户、监测户红米种植面积727.15亩，补助金额200元/亩，合计14.54万元。2.脱贫户、监测户土鸡、旱鸭养殖6000羽，补助金额20元/羽，合计12万元。3.脱贫户、监测户特色蔬菜种植200亩，补助金额300元/亩，合计6万元。</t>
  </si>
  <si>
    <t>松桂村白族铁器锻造加工厂</t>
  </si>
  <si>
    <t>修缮改造</t>
  </si>
  <si>
    <t>松桂村</t>
  </si>
  <si>
    <t>松桂镇</t>
  </si>
  <si>
    <t xml:space="preserve">    在松桂镇松桂村投入资金400万元修缮改造白族铁器锻造加工厂，建设内容：1.投资218万元修缮改造销售厂房，修缮改造420㎡；2.投资100万元修缮改造加工厂房，修缮改造175㎡；3.投资82万元建设基础配套设施，改造水电和排污设施。</t>
  </si>
  <si>
    <t>松桂镇勤劳村土鸡养殖帮扶项目</t>
  </si>
  <si>
    <t>松桂镇勤劳村</t>
  </si>
  <si>
    <t xml:space="preserve">    勤劳村的监测户7户14人（其中脱贫不稳定户2户5人）和脱贫户53户200人，监测户和脱贫户共计209人。土鸡养殖帮扶项目覆盖12户，共扶持2000羽土鸡，20元/羽。</t>
  </si>
  <si>
    <t>209</t>
  </si>
  <si>
    <t>松桂镇南庄村奶牛养殖场建设项目</t>
  </si>
  <si>
    <t>松桂镇人民政府</t>
  </si>
  <si>
    <t xml:space="preserve">    在松桂镇南庄村建设养殖规模500头奶牛养殖场1个，建设内容：1.挤奶厅长36.3m，宽15.25m，钢结构两栋，2×12位并列快方式挤奶设备两套；2.新建青贮窖约800㎡；3.仓库600㎡。</t>
  </si>
  <si>
    <t>松桂镇村集体经济项目</t>
  </si>
  <si>
    <t xml:space="preserve">    该项目占地约7.48亩，总建筑面积990㎡，其中配套仓库建设990㎡,晾晒场地1124.59㎡、水塘面积208.3㎡、大棚576㎡及附属设施等。</t>
  </si>
  <si>
    <t>姚家院产业配套基础设施建设项目（少数民族发展项目）</t>
  </si>
  <si>
    <t>西邑镇西园村姚家院</t>
  </si>
  <si>
    <t>县民宗局、西邑镇</t>
  </si>
  <si>
    <t>县民宗局</t>
  </si>
  <si>
    <t>新建机耕路670米，土夹石回填碾压厚度0.2米，土方开挖及回填，毛石混凝土挡墙200立方米，水沟500米，DN150管220米。</t>
  </si>
  <si>
    <t>少数民族发展资金</t>
  </si>
  <si>
    <t>西邑镇奇峰梨花文旅融合产业发展基础设施建设项目</t>
  </si>
  <si>
    <t>乡村旅游</t>
  </si>
  <si>
    <t>改建</t>
  </si>
  <si>
    <t>奇峰上、下营</t>
  </si>
  <si>
    <t>西邑镇人民政府</t>
  </si>
  <si>
    <t>乡村振兴局</t>
  </si>
  <si>
    <t>进村道路修补200平方米，农特产品屯放场地改造提升，土特产品展示区改造提升30平方米，人居环境提升厕所改造2处，DN110排污管200米，环境改造提升500平方米，小型公益性基础设施公共区域青石板70平方米，松毛堆内公共区域通行道路200平方米。</t>
  </si>
  <si>
    <t>鹤庆县奶业发展全产业链-万头奶牛生态牧场项目（自来水管道改造工程）</t>
  </si>
  <si>
    <t>饮水安全提升</t>
  </si>
  <si>
    <t>改造及新建</t>
  </si>
  <si>
    <t>一、管道改造。管道铺设：DN100镀锌钢管拆除1条，长4730m；新建DN150×4.5内涂塑复合钢管1条，长4730m，沿大丽线布置段采用镇、支墩固定，后续沿渠道铺设采用Φ14锚固钢筋固定，管道沿线预留分水口5个，共设置5个DN150陶瓷刀闸阀，原管道支管重新接入更换后管道。二、新建管道。新建DN150×4.5内涂塑复合钢管1条，长1320m，管道均沿现有机耕路右侧渠道布置，采用Φ14锚固钢筋固定，沿线共设置3个DN100陶瓷刀闸阀，接入牧区水池前设置LXS-50水表1个。</t>
  </si>
  <si>
    <t>辛屯镇辛屯村绿色有机蔬菜冷链加工冷库建设工程附属项目</t>
  </si>
  <si>
    <t>辛屯镇</t>
  </si>
  <si>
    <r>
      <t>1、库区电力设施提升改造，计划投资30万元；2、安装地磅称一套，预计投资35万元；3、消防设施配套提升改造，计划投资15万元；4、附属配套用房360平方米及公厕50平方米，预计投资140万元；</t>
    </r>
    <r>
      <rPr>
        <sz val="8"/>
        <color indexed="10"/>
        <rFont val="仿宋"/>
        <family val="3"/>
      </rPr>
      <t>5</t>
    </r>
    <r>
      <rPr>
        <sz val="8"/>
        <rFont val="仿宋"/>
        <family val="3"/>
      </rPr>
      <t>、安装蔬菜分拣生产线2套，预计投资40万元，预计总投资260万元。</t>
    </r>
  </si>
  <si>
    <t>黄坪镇陇子口水库片区农业产业灌溉应急抗旱抽水建设项目</t>
  </si>
  <si>
    <t>黄坪镇人民政府</t>
  </si>
  <si>
    <r>
      <t xml:space="preserve">    通过历年发展，黄坪镇陇子口水库片区水果种植面积已达23000余亩，涵盖财丰、石洞等村委会，沿石洞河（财丰河）呈带状分布，年产值约3亿元。高原特色水果产业与传统农业产业融合发展的新格局已基本形成，在促进农民增收的同时进一步改善我镇生态环境。但由于今年陇子口水库现有库容量不足以支持现有果树灌溉面积，为缓解陇子口水库沿线果树干旱情况，决定从三锅桩水库防水至东邑干渠尾部建设抽水站抽水至陇子口水库用于应急抗旱抽水。项目实施内容：开挖两个10000m</t>
    </r>
    <r>
      <rPr>
        <sz val="8"/>
        <rFont val="宋体"/>
        <family val="0"/>
      </rPr>
      <t>³</t>
    </r>
    <r>
      <rPr>
        <sz val="8"/>
        <rFont val="仿宋"/>
        <family val="3"/>
      </rPr>
      <t>的水塘并铺设土工膜；新建一个20㎡抽水泵房，两台抽水机；架设DN200镀锌管3800m抽水管道，设计流量150m</t>
    </r>
    <r>
      <rPr>
        <sz val="8"/>
        <rFont val="宋体"/>
        <family val="0"/>
      </rPr>
      <t>³</t>
    </r>
    <r>
      <rPr>
        <sz val="8"/>
        <rFont val="仿宋"/>
        <family val="3"/>
      </rPr>
      <t>/h；架设一台200KV变压器和400米架电线路。</t>
    </r>
  </si>
  <si>
    <t>增补项目</t>
  </si>
  <si>
    <t>鹤庆县2023年扶持壮大村级集体经济项目</t>
  </si>
  <si>
    <t>养殖基地</t>
  </si>
  <si>
    <t>西邑镇</t>
  </si>
  <si>
    <t>县委组织部</t>
  </si>
  <si>
    <t>牛舍1400平方米，干粪棚建设976平方米，氧化塘13000立方米，500立方米水池1个。</t>
  </si>
  <si>
    <t>鹤庆县六合乡2023年奶公牛养殖产业园区建设项目</t>
  </si>
  <si>
    <r>
      <t>建成一个平均每年犊牛存栏1500头，育肥规模存栏1500头，计划年奶公牛育肥出栏4500头的标准化养殖场。其中包括育肥牛舍两栋，共计6000㎡，配套病牛隔离舍一栋250㎡，配套饲料库及加工车间一栋1800㎡，培育牛舍一栋3000㎡，行政生活及附属建筑面积600㎡，青贮窖四座8000m</t>
    </r>
    <r>
      <rPr>
        <sz val="8"/>
        <rFont val="宋体"/>
        <family val="0"/>
      </rPr>
      <t>³</t>
    </r>
    <r>
      <rPr>
        <sz val="8"/>
        <rFont val="仿宋"/>
        <family val="3"/>
      </rPr>
      <t>，有机肥加工棚2000㎡，牧场相关设备设施和道路及相关配套设施。</t>
    </r>
  </si>
  <si>
    <t>辛屯镇大登村洪水河蔬菜产业灌溉工程</t>
  </si>
  <si>
    <t>辛屯镇大登村</t>
  </si>
  <si>
    <t>河道治理4.26千米，新建连通工程0.99千米，新建生态护岸3.33千米，恢复滨岸带260亩，田间蔬菜产业配套道路5.25千米。主要建设内容为土方开挖、土石方回填、自锁式混凝土河道护岸铺设、格宾石笼护脚、农用桥、机耕路浆砌石挡墙、排涝涵管安装、碎石路面、地形整理、喷灌系统工程等。</t>
  </si>
  <si>
    <r>
      <t>二、就业帮扶类项目</t>
    </r>
    <r>
      <rPr>
        <sz val="8"/>
        <color indexed="8"/>
        <rFont val="仿宋"/>
        <family val="3"/>
      </rPr>
      <t>（“雨露计划”、脱贫人口和监测对象技能培训、外出务工交通补助、帮扶车间等）</t>
    </r>
  </si>
  <si>
    <t>（4）个项目</t>
  </si>
  <si>
    <t>2023年乡村公益性岗位</t>
  </si>
  <si>
    <t>乡村公益岗位</t>
  </si>
  <si>
    <t>2023年设公益岗位16个，涉及监测户17人。（800元/月/人）(2023年新增1人）</t>
  </si>
  <si>
    <t>直接受益监测人口16人</t>
  </si>
  <si>
    <t>2023年设公益岗位56个，涉及监测户56人。（800元/月/人）</t>
  </si>
  <si>
    <t>直接受益监测人口57人</t>
  </si>
  <si>
    <t>云鹤镇</t>
  </si>
  <si>
    <t>2023年设公益岗位2个，涉及监测户2人。（800元/月/人）</t>
  </si>
  <si>
    <t>直接受益监测人口2人</t>
  </si>
  <si>
    <t>2023年设公益岗位65个，涉及监测户65人。（800元/月/人）</t>
  </si>
  <si>
    <t>直接受益监测人口70人</t>
  </si>
  <si>
    <t>2023年设公益岗位66个，涉及监测户66人。（800元/月/人）（2023年新增5人）</t>
  </si>
  <si>
    <t>直接受益监测人口61人</t>
  </si>
  <si>
    <t>2023年设公益岗位40个，涉及监测户40人。（800元/月/人）(2023年新增6人）</t>
  </si>
  <si>
    <t>直接受益监测人口40人</t>
  </si>
  <si>
    <t>2023年设公益岗位46个，涉及监测户46人。（800元/月/人）</t>
  </si>
  <si>
    <t>直接受益监测人口30人</t>
  </si>
  <si>
    <t>2023年设公益岗位77个，涉及监测户77人。（800元/月/人）</t>
  </si>
  <si>
    <t>直接受益监测人口44人</t>
  </si>
  <si>
    <t>2023年设公益岗位68个，涉及监测户68人。（800元/月/人）</t>
  </si>
  <si>
    <t>直接受益监测人口77人</t>
  </si>
  <si>
    <t>2023年雨露计划</t>
  </si>
  <si>
    <t>雨露计划</t>
  </si>
  <si>
    <t>县教育体育局</t>
  </si>
  <si>
    <t xml:space="preserve">    计划对800户脱贫户、监测户就读中等职业学(院)校子女给予享受“雨露计划”政策。</t>
  </si>
  <si>
    <t>脱贫人口和监测对象省外务工交通补助</t>
  </si>
  <si>
    <t>跨省务工人员一次性交通补贴</t>
  </si>
  <si>
    <t>县人力资源社会保障局</t>
  </si>
  <si>
    <t xml:space="preserve">    对省外稳定就业3个月以上的脱贫劳动力和监测对象，每人给予1000元补助。</t>
  </si>
  <si>
    <t>脱贫人口输送比亚迪公司就业高标准培训项目</t>
  </si>
  <si>
    <t>政策类</t>
  </si>
  <si>
    <t>全县范围内</t>
  </si>
  <si>
    <t>培训输送不低于50人脱贫人口和监测对象到比亚迪公司就业（补助标准：职业技能培训包括技术类岗位培训和操作类岗位培训。技术类岗位培训按每课时45元的标准给予补助，总课时不超过160课时；操作类岗位培训按每课时30元的标准补助，总课时不超过80课时。培训期间，每人每天补助伙食费60元，住宿费40元。参加省外异地培训且在比亚迪公司稳岗就业3个月以上的按规定享受不超过1000元的一次性交通补助）</t>
  </si>
  <si>
    <r>
      <t>三、乡村建设类项目</t>
    </r>
    <r>
      <rPr>
        <sz val="8"/>
        <color indexed="8"/>
        <rFont val="仿宋"/>
        <family val="3"/>
      </rPr>
      <t>（村基础设施、人居环境整治、公共服务提升等）</t>
    </r>
  </si>
  <si>
    <t>（14）个项目</t>
  </si>
  <si>
    <t>鹤庆县“干部规划家乡行动”2022～2023年村庄规划编制项目</t>
  </si>
  <si>
    <t>公共服务提升</t>
  </si>
  <si>
    <t>县自然资源局</t>
  </si>
  <si>
    <t xml:space="preserve">    编制37个行政村实用性村庄规划，规划内容包括村庄国土空间开发与保护规划、产业发展规划、基层党建和人才发展规划、村规民约等，涉及全县除云鹤镇外的8个乡镇。</t>
  </si>
  <si>
    <t>黄坪镇云华等村饮水安全保障工程</t>
  </si>
  <si>
    <r>
      <t xml:space="preserve">    1.黄坪镇云华村委会旧屋基小组安全人饮提水工程，新建100m</t>
    </r>
    <r>
      <rPr>
        <sz val="8"/>
        <rFont val="宋体"/>
        <family val="0"/>
      </rPr>
      <t>³</t>
    </r>
    <r>
      <rPr>
        <sz val="8"/>
        <rFont val="仿宋"/>
        <family val="3"/>
      </rPr>
      <t>水池1个，37KW卧式水泵抽水设备2套及附属设备，配电房36㎡，80千伏安变压器1台，DN89无缝钢管安装2600m，DN32镀锌钢管1050m，DN20镀锌钢管2800m，DN15管2900m，DN15（水表、水龙头、闸阀）60套，镇墩等，现申请衔接资金96.20万元。
    2.黄坪镇潘营村窝铺小组安全饮水保障工程，水泵安装（18.5kw电机）1台及附属设备，100m</t>
    </r>
    <r>
      <rPr>
        <sz val="8"/>
        <rFont val="宋体"/>
        <family val="0"/>
      </rPr>
      <t>³</t>
    </r>
    <r>
      <rPr>
        <sz val="8"/>
        <rFont val="仿宋"/>
        <family val="3"/>
      </rPr>
      <t>水池1个，泵房9㎡，DN40热镀锌钢管安装(焊接、引水）安装610m，DN50热镀锌钢管安装(焊接、引水）安装820m，闸阀，镇墩，50mm</t>
    </r>
    <r>
      <rPr>
        <sz val="8"/>
        <rFont val="宋体"/>
        <family val="0"/>
      </rPr>
      <t>²</t>
    </r>
    <r>
      <rPr>
        <sz val="8"/>
        <rFont val="仿宋"/>
        <family val="3"/>
      </rPr>
      <t>输电绝缘线架设(三项、含配件）260m等，工程概算总投资18.5万元，其中100方水池已通过整合水利相关资金予以解决，现申请衔接资金13万元。
    3.黄坪镇云华村上大坪小组饮水安全保障工程，新建50m</t>
    </r>
    <r>
      <rPr>
        <sz val="8"/>
        <rFont val="宋体"/>
        <family val="0"/>
      </rPr>
      <t>³</t>
    </r>
    <r>
      <rPr>
        <sz val="8"/>
        <rFont val="仿宋"/>
        <family val="3"/>
      </rPr>
      <t>水池1个，18.5KW卧式水泵抽水设备1套及附属设备，配电房9㎡，50mm</t>
    </r>
    <r>
      <rPr>
        <sz val="8"/>
        <rFont val="宋体"/>
        <family val="0"/>
      </rPr>
      <t>²</t>
    </r>
    <r>
      <rPr>
        <sz val="8"/>
        <rFont val="仿宋"/>
        <family val="3"/>
      </rPr>
      <t>输电绝缘线架设(三项、含配件），DN25管安装520m，DN15管安装480m，DN50热镀锌钢管安装2000m，闸阀镇墩等，现申请衔接资金30.57万元;
    4.黄坪镇云华村委会黄栗坪小组安全人饮提水工程，新建200米深井一口，100m</t>
    </r>
    <r>
      <rPr>
        <sz val="8"/>
        <rFont val="宋体"/>
        <family val="0"/>
      </rPr>
      <t>³</t>
    </r>
    <r>
      <rPr>
        <sz val="8"/>
        <rFont val="仿宋"/>
        <family val="3"/>
      </rPr>
      <t>水池1个，75KW卧式水泵抽水设备1套及附属设备（配电房、变压器等），DN50无缝钢管安装2500m，DN32管300m。DN25管300m，入户管线10km，闸阀镇墩等，现申请衔接资金49.6万元。
    5.黄坪镇水坪村新发、雷钵寺、青松坪小组安全饮水提升保障工程，在新发村新建200m</t>
    </r>
    <r>
      <rPr>
        <sz val="8"/>
        <rFont val="宋体"/>
        <family val="0"/>
      </rPr>
      <t>³</t>
    </r>
    <r>
      <rPr>
        <sz val="8"/>
        <rFont val="仿宋"/>
        <family val="3"/>
      </rPr>
      <t>水池1个，水源点重新改造建设5个，重新迁改DN25镀锌钢管4500m，新增DN50镀锌钢管1500m，新建闸阀井3座，镇墩以及闸阀等附属，申请衔接资金39.8万元。惠及人口110户542人，申请衔接资金43.8万元
    6.黄坪镇石洞村伍勒小组安全人饮建设工程 ，在伍勒小组新建DN50镀锌钢管制安4200m，闸阀30个，镇墩等配套设施，现申请衔接资金25.6万元;
    7.黄坪镇均华村委会淘金箐小组安全饮水建设工程，在淘金箐小组新建100m</t>
    </r>
    <r>
      <rPr>
        <sz val="8"/>
        <rFont val="宋体"/>
        <family val="0"/>
      </rPr>
      <t>³</t>
    </r>
    <r>
      <rPr>
        <sz val="8"/>
        <rFont val="仿宋"/>
        <family val="3"/>
      </rPr>
      <t>水池1个，DN80镀锌钢管820m，DN65镀锌钢管20m，镇墩，闸阀等，现申请衔接资金16.5万元。
    8.黄坪镇石洞村黄草坝小组安全饮水建设工程：打圈井1口（20米），新建50m</t>
    </r>
    <r>
      <rPr>
        <sz val="8"/>
        <rFont val="宋体"/>
        <family val="0"/>
      </rPr>
      <t>³</t>
    </r>
    <r>
      <rPr>
        <sz val="8"/>
        <rFont val="仿宋"/>
        <family val="3"/>
      </rPr>
      <t>水池1个，安装抽水泵1台及附属设施，安装DN50镀锌钢管1.2公里，架设电路800m等，申请资金34.32万元。
    9.黄坪镇石洞村马鹿塘小组安全饮水建设工程：新建提水泵站1座，扬程180m，新建取水池1个，安装DN50镀锌钢管2公里，新建50m</t>
    </r>
    <r>
      <rPr>
        <sz val="8"/>
        <rFont val="宋体"/>
        <family val="0"/>
      </rPr>
      <t>³</t>
    </r>
    <r>
      <rPr>
        <sz val="8"/>
        <rFont val="仿宋"/>
        <family val="3"/>
      </rPr>
      <t>水池1个，架设电路1.2公里等。申请资金43.2万元。</t>
    </r>
  </si>
  <si>
    <t>西邑镇乡村建设安全饮水改造提升项目</t>
  </si>
  <si>
    <t>西邑镇北衙村、芹河村、七坪村、西园村</t>
  </si>
  <si>
    <r>
      <t xml:space="preserve">    1.奇峰后中窝新建50m</t>
    </r>
    <r>
      <rPr>
        <sz val="8"/>
        <rFont val="宋体"/>
        <family val="0"/>
      </rPr>
      <t>³</t>
    </r>
    <r>
      <rPr>
        <sz val="8"/>
        <rFont val="仿宋"/>
        <family val="3"/>
      </rPr>
      <t>水池DN20热镀管560m，DN15热镀管20m集水池2个；2.芹河村委会大村新增水源建设工程30m</t>
    </r>
    <r>
      <rPr>
        <sz val="8"/>
        <rFont val="宋体"/>
        <family val="0"/>
      </rPr>
      <t>³</t>
    </r>
    <r>
      <rPr>
        <sz val="8"/>
        <rFont val="仿宋"/>
        <family val="3"/>
      </rPr>
      <t>沉沙过滤池一个 18m</t>
    </r>
    <r>
      <rPr>
        <sz val="8"/>
        <rFont val="宋体"/>
        <family val="0"/>
      </rPr>
      <t>³</t>
    </r>
    <r>
      <rPr>
        <sz val="8"/>
        <rFont val="仿宋"/>
        <family val="3"/>
      </rPr>
      <t>集水池一个 架设管网3200米；3.七坪村新增水泵水管架设DN50热镀管1740m；4.西园村小学新建100m</t>
    </r>
    <r>
      <rPr>
        <sz val="8"/>
        <rFont val="宋体"/>
        <family val="0"/>
      </rPr>
      <t>³</t>
    </r>
    <r>
      <rPr>
        <sz val="8"/>
        <rFont val="仿宋"/>
        <family val="3"/>
      </rPr>
      <t>水池一座，架设管网7800米。5.响水河村委会响水河小组200m</t>
    </r>
    <r>
      <rPr>
        <sz val="8"/>
        <rFont val="宋体"/>
        <family val="0"/>
      </rPr>
      <t>³</t>
    </r>
    <r>
      <rPr>
        <sz val="8"/>
        <rFont val="仿宋"/>
        <family val="3"/>
      </rPr>
      <t>水池 架设管网1000米；6.水井碳窑新建1000m</t>
    </r>
    <r>
      <rPr>
        <sz val="8"/>
        <rFont val="宋体"/>
        <family val="0"/>
      </rPr>
      <t>³</t>
    </r>
    <r>
      <rPr>
        <sz val="8"/>
        <rFont val="仿宋"/>
        <family val="3"/>
      </rPr>
      <t>水池一座。</t>
    </r>
  </si>
  <si>
    <t>龙开口镇下河川村委会安全人饮工程项目</t>
  </si>
  <si>
    <t>龙开口镇下河川村</t>
  </si>
  <si>
    <r>
      <t xml:space="preserve">    下河川村委会地处龙开口镇西南部，距离镇政府所在地43公里，东邻炼厂村、南以南山分水岭与后山村为界、西和上河川村相连、北与松桂镇接壤。近年来，因气候环境日益恶化和居住人口增加，下河川村委会下辖的橄榄坡、上下蒲塘、下村、达甸5个自然村共有386户1463人（其中含脱贫户56户190人）出现季节性人畜饮水困难。橄榄坡、上下蒲塘、下村4个自然村内饮水困难户均为农户自行分散取水，存在取水水源点出水量不稳定，且周边无可用补充水源。现结合金墩乡羊龙潭供水工程实施后，离下河川橄榄坡自然村较近的供水管网主管已分别延伸到了上河川的北火山自然村等情况，1.拟在4个自然村新建建100m</t>
    </r>
    <r>
      <rPr>
        <sz val="8"/>
        <rFont val="宋体"/>
        <family val="0"/>
      </rPr>
      <t>³</t>
    </r>
    <r>
      <rPr>
        <sz val="8"/>
        <rFont val="仿宋"/>
        <family val="3"/>
      </rPr>
      <t>蓄水池3个、20m</t>
    </r>
    <r>
      <rPr>
        <sz val="8"/>
        <rFont val="宋体"/>
        <family val="0"/>
      </rPr>
      <t>³</t>
    </r>
    <r>
      <rPr>
        <sz val="8"/>
        <rFont val="仿宋"/>
        <family val="3"/>
      </rPr>
      <t>蓄水池一个；2.新建供水管网21454m，其中：DN40mm热镀锌钢管1865m、DN25mm热镀锌钢管8571m、DN20mm热镀锌钢管3318m、DN15mm热镀锌钢管7700m；3.安装自来水表281块，其中：DN15mm水表：276块、DN40mm水表：5块；4.达甸自然村新建机井一口。</t>
    </r>
  </si>
  <si>
    <t>金墩乡北溪村委会北河东4.5.6社自来水改造工程</t>
  </si>
  <si>
    <t>改造</t>
  </si>
  <si>
    <t>金墩乡北溪村委会北河东</t>
  </si>
  <si>
    <r>
      <t xml:space="preserve">    5m</t>
    </r>
    <r>
      <rPr>
        <sz val="8"/>
        <rFont val="宋体"/>
        <family val="0"/>
      </rPr>
      <t>³</t>
    </r>
    <r>
      <rPr>
        <sz val="8"/>
        <rFont val="仿宋"/>
        <family val="3"/>
      </rPr>
      <t>过滤池1座、DN63 PE管900m、钢筋栏杆48.13kg、DN100闸阀1个、DN100热镀锌钢管6m、DN100法兰盘3个、钢板安装6.4㎡、防水砂浆抹面10㎡、木桩12棵、建材二次搬运人工。</t>
    </r>
  </si>
  <si>
    <t>18户64人
边缘户2户5人</t>
  </si>
  <si>
    <t>金墩乡东山四村安全人饮工程功能提升项目</t>
  </si>
  <si>
    <t>金墩乡磨光村委会、古乐村委会、新庄村委会</t>
  </si>
  <si>
    <t xml:space="preserve">    DN15热镀锌管（室外）12660m、DN15热镀锌钢管（室内）1086m、DN20热镀锌管（室外）8226m、DN25热镀锌管（室外）725m、DN32热镀锌管（室外）886m、DN40热镀锌管（室外）32.5m、DN50热镀锌管（室外）6m、DN80热镀锌管（室外）176m、DN15螺纹闸阀487个、DN20螺纹闸阀550个、DN25螺纹闸阀10个、DN32螺纹闸阀1个、DN40螺纹闸阀4个、DN15水表240个、DN20水表241个、拆除旧管道1746m、维修旧管道3528m及其它附属工程。</t>
  </si>
  <si>
    <r>
      <t>金墩乡银河村乡村振兴示范创建</t>
    </r>
    <r>
      <rPr>
        <sz val="8"/>
        <color indexed="8"/>
        <rFont val="仿宋"/>
        <family val="3"/>
      </rPr>
      <t>—</t>
    </r>
    <r>
      <rPr>
        <sz val="8"/>
        <color indexed="8"/>
        <rFont val="仿宋"/>
        <family val="3"/>
      </rPr>
      <t>白族特色古院落修缮保护项目</t>
    </r>
  </si>
  <si>
    <t>村基础设施</t>
  </si>
  <si>
    <t>金墩乡银河村委会金翅鹤村</t>
  </si>
  <si>
    <t>县文旅局</t>
  </si>
  <si>
    <t xml:space="preserve">    项目建设内容：修缮金墩乡银河村白族特色古院落2个，促进文化振兴、带动农文旅产业融合发展。一是修缮23号院：正房修缮251.31㎡；面房修缮239.9㎡；南厢房修缮127.22㎡；北厢房修缮127.94㎡；门楼北耳房修缮67.74㎡；正房北耳房修缮61.69㎡；正房南耳房修缮61.35㎡；面房南耳房修缮61.35㎡；院心264.03㎡及照壁2处。庭院内节点绿化40㎡；卫生公厕建设1座；微型消防站1个。二是修缮22号院：正房修缮157.77㎡；面房修缮138.75㎡；北厢房修缮121.31㎡；正房北耳房修缮56.95㎡；面房耳房修缮46.07㎡；附属用房修缮44.02㎡；天井修缮86.57㎡；节点绿化50㎡；卫生公厕1座；微型消防站1个。</t>
  </si>
  <si>
    <t>鹤庆县“1+12+52”示范创建精品示范村项目</t>
  </si>
  <si>
    <t>精品示范村</t>
  </si>
  <si>
    <t>金墩乡西甸村、松桂镇勤劳村、松桂镇东坡村、黄坪镇龙泉村、六合乡大甸村、龙开口镇洛琅村</t>
  </si>
  <si>
    <t>金墩乡、松桂镇、黄坪镇、龙开口镇、西邑镇、六合乡</t>
  </si>
  <si>
    <r>
      <t xml:space="preserve">    一、西甸精品示范村.</t>
    </r>
    <r>
      <rPr>
        <sz val="8"/>
        <rFont val="仿宋"/>
        <family val="3"/>
      </rPr>
      <t>土方开挖2000m</t>
    </r>
    <r>
      <rPr>
        <sz val="8"/>
        <rFont val="宋体"/>
        <family val="0"/>
      </rPr>
      <t>³</t>
    </r>
    <r>
      <rPr>
        <sz val="8"/>
        <rFont val="仿宋"/>
        <family val="3"/>
      </rPr>
      <t>，土方回填1000m</t>
    </r>
    <r>
      <rPr>
        <sz val="8"/>
        <rFont val="宋体"/>
        <family val="0"/>
      </rPr>
      <t>³</t>
    </r>
    <r>
      <rPr>
        <sz val="8"/>
        <rFont val="仿宋"/>
        <family val="3"/>
      </rPr>
      <t>，浆砌石挡土墙480m</t>
    </r>
    <r>
      <rPr>
        <sz val="8"/>
        <rFont val="宋体"/>
        <family val="0"/>
      </rPr>
      <t>³</t>
    </r>
    <r>
      <rPr>
        <sz val="8"/>
        <rFont val="仿宋"/>
        <family val="3"/>
      </rPr>
      <t>，场地平整1360m</t>
    </r>
    <r>
      <rPr>
        <sz val="8"/>
        <rFont val="宋体"/>
        <family val="0"/>
      </rPr>
      <t>³</t>
    </r>
    <r>
      <rPr>
        <sz val="8"/>
        <rFont val="仿宋"/>
        <family val="3"/>
      </rPr>
      <t>，地砖铺设1360m</t>
    </r>
    <r>
      <rPr>
        <sz val="8"/>
        <rFont val="宋体"/>
        <family val="0"/>
      </rPr>
      <t>³</t>
    </r>
    <r>
      <rPr>
        <sz val="8"/>
        <rFont val="仿宋"/>
        <family val="3"/>
      </rPr>
      <t>，砂砾垫层1360㎡，C15片石混凝土挡土墙20m</t>
    </r>
    <r>
      <rPr>
        <sz val="8"/>
        <rFont val="宋体"/>
        <family val="0"/>
      </rPr>
      <t>³</t>
    </r>
    <r>
      <rPr>
        <sz val="8"/>
        <rFont val="仿宋"/>
        <family val="3"/>
      </rPr>
      <t xml:space="preserve">，C15混凝土排水沟100m，路灯6盏，农业配套道路硬化1.9公里，农业配套灌溉沟2880m，重点打造中村为民族团结示范村；
    </t>
    </r>
    <r>
      <rPr>
        <b/>
        <sz val="8"/>
        <rFont val="仿宋"/>
        <family val="3"/>
      </rPr>
      <t>二、勤劳村精品示范村</t>
    </r>
    <r>
      <rPr>
        <sz val="8"/>
        <rFont val="仿宋"/>
        <family val="3"/>
      </rPr>
      <t xml:space="preserve">：对村内残垣断壁和废弃烤烟房进行拆除.新购垃圾桶800只，每户两只，新建打谷晾晒场地，对寸营村的挡墙和主体墙面提升，重点打造寸营自然村为民族团结示范村；
    </t>
    </r>
    <r>
      <rPr>
        <b/>
        <sz val="8"/>
        <rFont val="仿宋"/>
        <family val="3"/>
      </rPr>
      <t>三、松桂镇东坡村精品示范村：</t>
    </r>
    <r>
      <rPr>
        <sz val="8"/>
        <rFont val="仿宋"/>
        <family val="3"/>
      </rPr>
      <t xml:space="preserve">东坡村新建东坡山体道路，道路从军营村观景台处沿山体至北长村，全长约1.6km，道路平均宽度1.8m，靠山一侧设置排水沟及附属设施等。购买垃圾桶300只，农户及公共场所使用；
    </t>
    </r>
    <r>
      <rPr>
        <b/>
        <sz val="8"/>
        <rFont val="仿宋"/>
        <family val="3"/>
      </rPr>
      <t>四、黄坪镇龙泉村精品示范村建设项目：</t>
    </r>
    <r>
      <rPr>
        <sz val="8"/>
        <rFont val="仿宋"/>
        <family val="3"/>
      </rPr>
      <t xml:space="preserve">龙泉村精品示范村计划资金200万元，项目实施内容：改扩建龙泉村上水塘等，补齐必要的小型公益性基础设施，对龙泉村村内道路硬化300㎡，场地平整8800㎡；改造建设粪污收集处理设施，新建排污沟渠127.16m，化粪池2座及配套设施，整治农村人居环境，对村庄残垣断壁、杂物等进行拆除清理等。       
    </t>
    </r>
    <r>
      <rPr>
        <b/>
        <sz val="8"/>
        <rFont val="仿宋"/>
        <family val="3"/>
      </rPr>
      <t>五、西邑镇西邑村精品示范村建设项目：</t>
    </r>
    <r>
      <rPr>
        <sz val="8"/>
        <rFont val="仿宋"/>
        <family val="3"/>
      </rPr>
      <t xml:space="preserve">西邑村利用周边空闲地建设特色乡村经营性生产用房150㎡米及配套设施，收集传统农耕器具等。西邑村范围内，对村庄内残垣断壁进行拆除整治，提升人居环境；
    </t>
    </r>
    <r>
      <rPr>
        <b/>
        <sz val="8"/>
        <rFont val="仿宋"/>
        <family val="3"/>
      </rPr>
      <t>六、六合乡大甸村精品示范村建设项目：</t>
    </r>
    <r>
      <rPr>
        <sz val="8"/>
        <rFont val="仿宋"/>
        <family val="3"/>
      </rPr>
      <t>重点打造东营自然村为民族团结示范村；项目实施内容：（一）污水管道：1.拆除原有路面约1769㎡，2.挖管沟土方约2919m</t>
    </r>
    <r>
      <rPr>
        <sz val="8"/>
        <rFont val="宋体"/>
        <family val="0"/>
      </rPr>
      <t>³</t>
    </r>
    <r>
      <rPr>
        <sz val="8"/>
        <rFont val="仿宋"/>
        <family val="3"/>
      </rPr>
      <t>，3.原土回填约1150m</t>
    </r>
    <r>
      <rPr>
        <sz val="8"/>
        <rFont val="宋体"/>
        <family val="0"/>
      </rPr>
      <t>³</t>
    </r>
    <r>
      <rPr>
        <sz val="8"/>
        <rFont val="仿宋"/>
        <family val="3"/>
      </rPr>
      <t>，4.中砂回填约1415m</t>
    </r>
    <r>
      <rPr>
        <sz val="8"/>
        <rFont val="宋体"/>
        <family val="0"/>
      </rPr>
      <t>³</t>
    </r>
    <r>
      <rPr>
        <sz val="8"/>
        <rFont val="仿宋"/>
        <family val="3"/>
      </rPr>
      <t>，5.余方弃置约2120m</t>
    </r>
    <r>
      <rPr>
        <sz val="8"/>
        <rFont val="宋体"/>
        <family val="0"/>
      </rPr>
      <t>³</t>
    </r>
    <r>
      <rPr>
        <sz val="8"/>
        <rFont val="仿宋"/>
        <family val="3"/>
      </rPr>
      <t>，6.DN200波纹管约938m，7.DN300波纹管约1724m，8.塑料检查井Φ500约209座，9.出户井约50座等；（二）污水净化池：1.挖一般土方约1500m</t>
    </r>
    <r>
      <rPr>
        <sz val="8"/>
        <rFont val="宋体"/>
        <family val="0"/>
      </rPr>
      <t>³</t>
    </r>
    <r>
      <rPr>
        <sz val="8"/>
        <rFont val="仿宋"/>
        <family val="3"/>
      </rPr>
      <t>，2.土工布铺设约1400m</t>
    </r>
    <r>
      <rPr>
        <sz val="8"/>
        <rFont val="宋体"/>
        <family val="0"/>
      </rPr>
      <t>³</t>
    </r>
    <r>
      <rPr>
        <sz val="8"/>
        <rFont val="仿宋"/>
        <family val="3"/>
      </rPr>
      <t>，3.粘土种植土约376m</t>
    </r>
    <r>
      <rPr>
        <sz val="8"/>
        <rFont val="宋体"/>
        <family val="0"/>
      </rPr>
      <t>³</t>
    </r>
    <r>
      <rPr>
        <sz val="8"/>
        <rFont val="仿宋"/>
        <family val="3"/>
      </rPr>
      <t>，4.干砌毛石护坡约420㎡，5.沉淀池内壁砌筑约435m</t>
    </r>
    <r>
      <rPr>
        <sz val="8"/>
        <rFont val="宋体"/>
        <family val="0"/>
      </rPr>
      <t>³</t>
    </r>
    <r>
      <rPr>
        <sz val="8"/>
        <rFont val="仿宋"/>
        <family val="3"/>
      </rPr>
      <t xml:space="preserve">等。（三）道路硬化约1000m。                                                       
    </t>
    </r>
    <r>
      <rPr>
        <b/>
        <sz val="8"/>
        <rFont val="仿宋"/>
        <family val="3"/>
      </rPr>
      <t>七、龙开口镇洛琅村精品示范村建设项目：</t>
    </r>
    <r>
      <rPr>
        <sz val="8"/>
        <rFont val="仿宋"/>
        <family val="3"/>
      </rPr>
      <t>（一）品牌打造：进一步提升农产品品质，增强市场竞争力，争取完成洛琅村高原特色水果品牌认证，资金主要用于产品推销。（二）发展壮大村集体经济：洛琅村（六家村）冷库附属设施建设；大门及场地硬化500㎡。（三）特色优势产业：发展壮大洛琅村特色经济林果产业，对新植水果予以奖补，柑橘类奖补500元/亩，其他水果类奖补300元/亩。（四）产业配套基础设施：对六家村进村主干道两侧边沟、边坡进行清理修复。修复边沟36m</t>
    </r>
    <r>
      <rPr>
        <sz val="8"/>
        <rFont val="宋体"/>
        <family val="0"/>
      </rPr>
      <t>³</t>
    </r>
    <r>
      <rPr>
        <sz val="8"/>
        <rFont val="仿宋"/>
        <family val="3"/>
      </rPr>
      <t xml:space="preserve">(0.3x0.3x400)，清理平整边坡3800㎡。对洛琅村村内道路进行硬化长2km，宽3.5m，厚度20cm。（五）补齐必要的人居环境整治短板：1、重点区域防护网建设；2、垃圾清运设施设备配置：垃圾车、垃圾桶等。3.垃圾临时收集点提质改造。（六）对接洛琅村辖区内龙头企业、种养大户用工需求，收集群众务工意愿，协助群众及时完成劳动力转移就业，资金用于生产经营和劳动技能培训。                                                  </t>
    </r>
  </si>
  <si>
    <t>鹤庆县“1+12+52”示范创建美丽村庄村项目</t>
  </si>
  <si>
    <t>美丽村庄</t>
  </si>
  <si>
    <t>金墩乡金翅鹤村、下金登村、和邑村、化龙村、邑头村，六合乡松坪村</t>
  </si>
  <si>
    <t>金墩乡、六合乡</t>
  </si>
  <si>
    <r>
      <t xml:space="preserve">    一、金墩乡银河村委会金翅鹤村美丽村庄建设项目</t>
    </r>
    <r>
      <rPr>
        <sz val="8"/>
        <rFont val="仿宋"/>
        <family val="3"/>
      </rPr>
      <t xml:space="preserve">：金翅鹤村对少数民族特色村寨进行村容村貌整治，提升人居环境；拆除村内彩钢瓦房等。
    </t>
    </r>
    <r>
      <rPr>
        <b/>
        <sz val="8"/>
        <rFont val="仿宋"/>
        <family val="3"/>
      </rPr>
      <t>二、金墩乡金墩村委会下金登美丽村庄建设项目</t>
    </r>
    <r>
      <rPr>
        <sz val="8"/>
        <rFont val="仿宋"/>
        <family val="3"/>
      </rPr>
      <t>：对下金登村民族团结示范广场建设：土方回填123m</t>
    </r>
    <r>
      <rPr>
        <sz val="8"/>
        <rFont val="宋体"/>
        <family val="0"/>
      </rPr>
      <t>³</t>
    </r>
    <r>
      <rPr>
        <sz val="8"/>
        <rFont val="仿宋"/>
        <family val="3"/>
      </rPr>
      <t xml:space="preserve">；透水砖铺垫1000㎡；挡墙修建23.2m；
    </t>
    </r>
    <r>
      <rPr>
        <b/>
        <sz val="8"/>
        <rFont val="仿宋"/>
        <family val="3"/>
      </rPr>
      <t>三、金墩乡和邑村委会和邑村美丽村庄建设项目：</t>
    </r>
    <r>
      <rPr>
        <sz val="8"/>
        <rFont val="仿宋"/>
        <family val="3"/>
      </rPr>
      <t xml:space="preserve">东和邑村委会和邑村对民族团结示范点进行修缮.新建白族特色文化、民族团结传统村落1个；
    </t>
    </r>
    <r>
      <rPr>
        <b/>
        <sz val="8"/>
        <rFont val="仿宋"/>
        <family val="3"/>
      </rPr>
      <t>四、金墩乡化龙村委会高家登美丽村庄建设项目：</t>
    </r>
    <r>
      <rPr>
        <sz val="8"/>
        <rFont val="仿宋"/>
        <family val="3"/>
      </rPr>
      <t xml:space="preserve">龙村高家登拆除墙体12m；文旅融合刺绣技艺传习所修复1个。
    </t>
    </r>
    <r>
      <rPr>
        <b/>
        <sz val="8"/>
        <rFont val="仿宋"/>
        <family val="3"/>
      </rPr>
      <t>五、金墩乡邑头村委会象眠村美丽村庄建设项目：</t>
    </r>
    <r>
      <rPr>
        <sz val="8"/>
        <rFont val="仿宋"/>
        <family val="3"/>
      </rPr>
      <t>邑头村委会象眠村进村石板路修复300㎡；民族团结文化村建设：土方回填3000m</t>
    </r>
    <r>
      <rPr>
        <sz val="8"/>
        <rFont val="宋体"/>
        <family val="0"/>
      </rPr>
      <t>³</t>
    </r>
    <r>
      <rPr>
        <sz val="8"/>
        <rFont val="仿宋"/>
        <family val="3"/>
      </rPr>
      <t xml:space="preserve">、打谷晾晒场地1733㎡。
    </t>
    </r>
    <r>
      <rPr>
        <b/>
        <sz val="8"/>
        <rFont val="仿宋"/>
        <family val="3"/>
      </rPr>
      <t>六、六合乡松坪村委会老松坪村美丽村庄建设项目</t>
    </r>
    <r>
      <rPr>
        <sz val="8"/>
        <rFont val="仿宋"/>
        <family val="3"/>
      </rPr>
      <t>：在松坪村委会老松坪村羊桥进行人居环境提升改造，道路修复及场地平整规范176㎡；</t>
    </r>
  </si>
  <si>
    <t>松桂镇2021年乡村振兴建设项目—勤劳精品示范村寸营村基础设施改造工程</t>
  </si>
  <si>
    <t>人居环境整治</t>
  </si>
  <si>
    <t>松桂镇勤劳村寸营小组</t>
  </si>
  <si>
    <t>40平方米，加铺石板，绿化等。</t>
  </si>
  <si>
    <t>松桂村截北小组水沟修复项目</t>
  </si>
  <si>
    <t>农田水利</t>
  </si>
  <si>
    <t>松桂镇松桂村街北小组</t>
  </si>
  <si>
    <t>鹤庆县民族宗教事务局</t>
  </si>
  <si>
    <t>修复三面光水沟200米，沟底宽0.25米，墙子高0.4米。每米造价220元</t>
  </si>
  <si>
    <t>松桂民族团结进步示范村建设项目</t>
  </si>
  <si>
    <t>民族团结进步示范村建设</t>
  </si>
  <si>
    <t>松桂镇松桂村街南、街北小组</t>
  </si>
  <si>
    <t>补齐铸牢中华民族共同体意识教育中中华文化符号、元素，在街道两侧电杆上安装200面中国结永久国旗。每面造价280元。</t>
  </si>
  <si>
    <t>姚家院民族村寨旅游提升项目</t>
  </si>
  <si>
    <t>建设路灯20盏，对姚家院村中华民族共同体意识培训教育阵地进行改造提升，50平方米，融入中华民族元素，制作民族团结展板进行安装10平方米。</t>
  </si>
  <si>
    <t xml:space="preserve"> 项目的实施将持续推动新能源在乡村的推广使用，有利于改善群众观念，对生态环境改善具有促进作用</t>
  </si>
  <si>
    <t>姚家院自然村民族团结进步示范建设工程（少数民族发展项目）</t>
  </si>
  <si>
    <t>村内残垣断壁整治提升200米，姚家院彩绘民族团结宣传栏、标语100平米，创建民族团结进步示范户10户，民族团结项目碑1块</t>
  </si>
  <si>
    <r>
      <t>四、其它类项目</t>
    </r>
    <r>
      <rPr>
        <sz val="8"/>
        <color indexed="8"/>
        <rFont val="仿宋"/>
        <family val="3"/>
      </rPr>
      <t>（主要包括易地搬迁后扶、村集体经济、民族团结示范村等其它无法纳入上述类别的项目；乡村振兴示范类项目根据建设内容对应安排到上述类别中，不再单设项目）</t>
    </r>
  </si>
  <si>
    <t>（5）个项目</t>
  </si>
  <si>
    <t>六合乡上萼坪核桃湾基础设施项目</t>
  </si>
  <si>
    <t>六合乡上萼坪核桃湾</t>
  </si>
  <si>
    <t>县发展和改革局</t>
  </si>
  <si>
    <r>
      <t xml:space="preserve">    场地平整约6450，道路硬化722m，均宽4m，厚0.2m，砼强度C25；自来水管2公里；50m</t>
    </r>
    <r>
      <rPr>
        <sz val="8"/>
        <rFont val="宋体"/>
        <family val="0"/>
      </rPr>
      <t>³</t>
    </r>
    <r>
      <rPr>
        <sz val="8"/>
        <rFont val="仿宋"/>
        <family val="3"/>
      </rPr>
      <t>蓄水池一个；变压器及线路；污水管道1134m及污水三级处理池；泄洪沟235m；挡土墙300m</t>
    </r>
    <r>
      <rPr>
        <sz val="8"/>
        <rFont val="宋体"/>
        <family val="0"/>
      </rPr>
      <t>³</t>
    </r>
    <r>
      <rPr>
        <sz val="8"/>
        <rFont val="仿宋"/>
        <family val="3"/>
      </rPr>
      <t>等。</t>
    </r>
  </si>
  <si>
    <t>金墩乡绿荫潭易地扶贫安置点产业后续扶持项目</t>
  </si>
  <si>
    <t>金墩乡绿荫潭易地扶贫安置点</t>
  </si>
  <si>
    <r>
      <t xml:space="preserve">     该项目主要以西坡种植体建设为主，建设地点为磨光村委会第七组。建设内容为：1.修建产业配套水池3个（分别为200m</t>
    </r>
    <r>
      <rPr>
        <sz val="8"/>
        <rFont val="宋体"/>
        <family val="0"/>
      </rPr>
      <t>³</t>
    </r>
    <r>
      <rPr>
        <sz val="8"/>
        <rFont val="仿宋"/>
        <family val="3"/>
      </rPr>
      <t>2个、100m</t>
    </r>
    <r>
      <rPr>
        <sz val="8"/>
        <rFont val="宋体"/>
        <family val="0"/>
      </rPr>
      <t>³</t>
    </r>
    <r>
      <rPr>
        <sz val="8"/>
        <rFont val="仿宋"/>
        <family val="3"/>
      </rPr>
      <t xml:space="preserve">一个）。输水管道、修建收购大棚530㎡；2.建设标准化种植农田230亩；3.道路工程：进场主路长1900m、4米宽修复（老路基修整7600㎡、铺10cm厚砂砾垫层76000㎡）砂子为现成原料仅需支付挖机、运输车辆费用即可；新建土夹石机耕路一条长1000m，宽4米土夹石为现成原料仅支付挖机及运输车辆费用；4.购买菌类及药材烘干设备。5.供水工程：DN50主水管安装1400m，DN32水管安装1900m，DN15水管安装3000m；排水工程：新建排水沟3000m（规格30*30）。
</t>
    </r>
  </si>
  <si>
    <t>鹤庆县云鹤镇文峰民族团结进步示范社区建设项目</t>
  </si>
  <si>
    <t>云鹤镇文峰社区</t>
  </si>
  <si>
    <t xml:space="preserve">    1.对接企业用工，协助群众完成劳动力转移就业，对劳动力人员进行劳动技能培训。（3场次、240人次）。2.文峰社区人居环境提升改造。3.福兴小区道路硬化200m。4.文峰村村间道路路灯建设：新建路灯30盏.5.创建3-5户民族团结示范户。</t>
  </si>
  <si>
    <t>民贸民品</t>
  </si>
  <si>
    <t>民贸民品企业</t>
  </si>
  <si>
    <t>2022年度民贸民品企业流动资金贷款贴息</t>
  </si>
  <si>
    <t>鹤庆县云鹤镇东升民族团结进步示范社区建设项目</t>
  </si>
  <si>
    <t>民族团结示范社区创建</t>
  </si>
  <si>
    <t>云鹤镇东升社区</t>
  </si>
  <si>
    <t>对接企业用工，协助群众完成劳动力转移就业，对劳动力人员进行劳动技能培训（5场次，800人次）；东升社区人居环境提升改造；隆兴小区、伍队巷、舒家冲、妙觉寺巷、文昌宫巷、花园小区等亮化工程；其他城市附属配套设施建设；示范户评选，相关标识标牌制作。</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</si>
</sst>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Red]\(0.0000\)"/>
    <numFmt numFmtId="177" formatCode="0_);[Red]\(0\)"/>
    <numFmt numFmtId="178" formatCode="0_ "/>
    <numFmt numFmtId="179" formatCode="0.00_);[Red]\(0.00\)"/>
    <numFmt numFmtId="180" formatCode="0_);\(0\)"/>
    <numFmt numFmtId="181" formatCode="0.00_);\(0.00\)"/>
    <numFmt numFmtId="182" formatCode="0.0_);\(0.0\)"/>
    <numFmt numFmtId="183" formatCode="0.00_ "/>
  </numFmts>
  <fonts count="47">
    <font>
      <sz val="12"/>
      <name val="宋体"/>
      <family val="0"/>
    </font>
    <font>
      <sz val="11"/>
      <name val="宋体"/>
      <family val="0"/>
    </font>
    <font>
      <sz val="8"/>
      <color indexed="8"/>
      <name val="方正黑体_GBK"/>
      <family val="4"/>
    </font>
    <font>
      <sz val="8"/>
      <color indexed="8"/>
      <name val="宋体"/>
      <family val="0"/>
    </font>
    <font>
      <sz val="18"/>
      <color indexed="8"/>
      <name val="方正小标宋简体"/>
      <family val="4"/>
    </font>
    <font>
      <b/>
      <sz val="8"/>
      <name val="方正黑体_GBK"/>
      <family val="4"/>
    </font>
    <font>
      <b/>
      <sz val="8"/>
      <name val="仿宋"/>
      <family val="3"/>
    </font>
    <font>
      <sz val="8"/>
      <name val="仿宋"/>
      <family val="3"/>
    </font>
    <font>
      <sz val="8"/>
      <color indexed="8"/>
      <name val="仿宋"/>
      <family val="3"/>
    </font>
    <font>
      <sz val="9"/>
      <name val="方正仿宋_GBK"/>
      <family val="4"/>
    </font>
    <font>
      <b/>
      <sz val="8"/>
      <color indexed="8"/>
      <name val="仿宋"/>
      <family val="3"/>
    </font>
    <font>
      <sz val="8"/>
      <name val="宋体"/>
      <family val="0"/>
    </font>
    <font>
      <sz val="18"/>
      <name val="方正小标宋简体"/>
      <family val="4"/>
    </font>
    <font>
      <sz val="8"/>
      <color indexed="8"/>
      <name val="华文中宋"/>
      <family val="0"/>
    </font>
    <font>
      <sz val="12"/>
      <color indexed="10"/>
      <name val="宋体"/>
      <family val="0"/>
    </font>
    <font>
      <sz val="8"/>
      <color indexed="10"/>
      <name val="宋体"/>
      <family val="0"/>
    </font>
    <font>
      <sz val="8"/>
      <color indexed="8"/>
      <name val="Times New Roman"/>
      <family val="1"/>
    </font>
    <font>
      <sz val="10"/>
      <name val="Arial"/>
      <family val="2"/>
    </font>
    <font>
      <sz val="11"/>
      <color indexed="8"/>
      <name val="宋体"/>
      <family val="0"/>
    </font>
    <font>
      <sz val="11"/>
      <color indexed="62"/>
      <name val="宋体"/>
      <family val="0"/>
    </font>
    <font>
      <b/>
      <sz val="11"/>
      <color indexed="9"/>
      <name val="宋体"/>
      <family val="0"/>
    </font>
    <font>
      <sz val="11"/>
      <color indexed="9"/>
      <name val="宋体"/>
      <family val="0"/>
    </font>
    <font>
      <sz val="11"/>
      <color indexed="17"/>
      <name val="宋体"/>
      <family val="0"/>
    </font>
    <font>
      <b/>
      <sz val="15"/>
      <color indexed="54"/>
      <name val="宋体"/>
      <family val="0"/>
    </font>
    <font>
      <u val="single"/>
      <sz val="11"/>
      <color indexed="20"/>
      <name val="宋体"/>
      <family val="0"/>
    </font>
    <font>
      <b/>
      <sz val="11"/>
      <color indexed="54"/>
      <name val="宋体"/>
      <family val="0"/>
    </font>
    <font>
      <sz val="11"/>
      <color indexed="10"/>
      <name val="宋体"/>
      <family val="0"/>
    </font>
    <font>
      <sz val="11"/>
      <color indexed="19"/>
      <name val="宋体"/>
      <family val="0"/>
    </font>
    <font>
      <b/>
      <sz val="11"/>
      <color indexed="53"/>
      <name val="宋体"/>
      <family val="0"/>
    </font>
    <font>
      <sz val="11"/>
      <color indexed="16"/>
      <name val="宋体"/>
      <family val="0"/>
    </font>
    <font>
      <b/>
      <sz val="11"/>
      <color indexed="63"/>
      <name val="宋体"/>
      <family val="0"/>
    </font>
    <font>
      <u val="single"/>
      <sz val="11"/>
      <color indexed="12"/>
      <name val="宋体"/>
      <family val="0"/>
    </font>
    <font>
      <b/>
      <sz val="18"/>
      <color indexed="54"/>
      <name val="宋体"/>
      <family val="0"/>
    </font>
    <font>
      <b/>
      <sz val="11"/>
      <color indexed="8"/>
      <name val="宋体"/>
      <family val="0"/>
    </font>
    <font>
      <i/>
      <sz val="11"/>
      <color indexed="23"/>
      <name val="宋体"/>
      <family val="0"/>
    </font>
    <font>
      <sz val="10"/>
      <color indexed="8"/>
      <name val="Arial"/>
      <family val="2"/>
    </font>
    <font>
      <sz val="11"/>
      <color indexed="53"/>
      <name val="宋体"/>
      <family val="0"/>
    </font>
    <font>
      <b/>
      <sz val="13"/>
      <color indexed="54"/>
      <name val="宋体"/>
      <family val="0"/>
    </font>
    <font>
      <sz val="8"/>
      <name val="Times New Roman"/>
      <family val="1"/>
    </font>
    <font>
      <sz val="8"/>
      <color indexed="10"/>
      <name val="仿宋"/>
      <family val="3"/>
    </font>
    <font>
      <sz val="10"/>
      <color theme="1"/>
      <name val="Arial"/>
      <family val="2"/>
    </font>
    <font>
      <b/>
      <sz val="8"/>
      <color rgb="FF000000"/>
      <name val="仿宋"/>
      <family val="3"/>
    </font>
    <font>
      <sz val="8"/>
      <color theme="1"/>
      <name val="仿宋"/>
      <family val="3"/>
    </font>
    <font>
      <sz val="8"/>
      <color rgb="FF000000"/>
      <name val="仿宋"/>
      <family val="3"/>
    </font>
    <font>
      <sz val="12"/>
      <color rgb="FFFF0000"/>
      <name val="宋体"/>
      <family val="0"/>
    </font>
    <font>
      <sz val="8"/>
      <name val="Calibri"/>
      <family val="0"/>
    </font>
    <font>
      <sz val="8"/>
      <color rgb="FFFF0000"/>
      <name val="宋体"/>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top style="thin"/>
      <bottom style="thin"/>
    </border>
    <border>
      <left style="thin"/>
      <right/>
      <top style="thin"/>
      <bottom style="thin"/>
    </border>
  </borders>
  <cellStyleXfs count="8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2" fontId="0" fillId="0" borderId="0" applyFont="0" applyFill="0" applyBorder="0" applyAlignment="0" applyProtection="0"/>
    <xf numFmtId="0" fontId="18"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21" fillId="3"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8" fillId="0" borderId="0" applyProtection="0">
      <alignment vertical="center"/>
    </xf>
    <xf numFmtId="0" fontId="32" fillId="0" borderId="0" applyNumberFormat="0" applyFill="0" applyBorder="0" applyAlignment="0" applyProtection="0"/>
    <xf numFmtId="0" fontId="34" fillId="0" borderId="0" applyNumberFormat="0" applyFill="0" applyBorder="0" applyAlignment="0" applyProtection="0"/>
    <xf numFmtId="0" fontId="23" fillId="0" borderId="3" applyNumberFormat="0" applyFill="0" applyAlignment="0" applyProtection="0"/>
    <xf numFmtId="0" fontId="37" fillId="0" borderId="3" applyNumberFormat="0" applyFill="0" applyAlignment="0" applyProtection="0"/>
    <xf numFmtId="0" fontId="21" fillId="7" borderId="0" applyNumberFormat="0" applyBorder="0" applyAlignment="0" applyProtection="0"/>
    <xf numFmtId="0" fontId="25" fillId="0" borderId="4" applyNumberFormat="0" applyFill="0" applyAlignment="0" applyProtection="0"/>
    <xf numFmtId="0" fontId="30" fillId="2" borderId="5" applyNumberFormat="0" applyAlignment="0" applyProtection="0"/>
    <xf numFmtId="0" fontId="17" fillId="0" borderId="0">
      <alignment/>
      <protection/>
    </xf>
    <xf numFmtId="0" fontId="21" fillId="3" borderId="0" applyNumberFormat="0" applyBorder="0" applyAlignment="0" applyProtection="0"/>
    <xf numFmtId="0" fontId="28" fillId="2" borderId="1" applyNumberFormat="0" applyAlignment="0" applyProtection="0"/>
    <xf numFmtId="0" fontId="20" fillId="8" borderId="6" applyNumberFormat="0" applyAlignment="0" applyProtection="0"/>
    <xf numFmtId="0" fontId="18" fillId="9" borderId="0" applyNumberFormat="0" applyBorder="0" applyAlignment="0" applyProtection="0"/>
    <xf numFmtId="0" fontId="21" fillId="10" borderId="0" applyNumberFormat="0" applyBorder="0" applyAlignment="0" applyProtection="0"/>
    <xf numFmtId="0" fontId="36" fillId="0" borderId="7" applyNumberFormat="0" applyFill="0" applyAlignment="0" applyProtection="0"/>
    <xf numFmtId="0" fontId="33" fillId="0" borderId="8" applyNumberFormat="0" applyFill="0" applyAlignment="0" applyProtection="0"/>
    <xf numFmtId="0" fontId="22" fillId="9" borderId="0" applyNumberFormat="0" applyBorder="0" applyAlignment="0" applyProtection="0"/>
    <xf numFmtId="0" fontId="27" fillId="11" borderId="0" applyNumberFormat="0" applyBorder="0" applyAlignment="0" applyProtection="0"/>
    <xf numFmtId="0" fontId="18" fillId="12" borderId="0" applyNumberFormat="0" applyBorder="0" applyAlignment="0" applyProtection="0"/>
    <xf numFmtId="0" fontId="21" fillId="13" borderId="0" applyNumberFormat="0" applyBorder="0" applyAlignment="0" applyProtection="0"/>
    <xf numFmtId="0" fontId="0" fillId="0" borderId="0">
      <alignment vertical="center"/>
      <protection/>
    </xf>
    <xf numFmtId="0" fontId="18" fillId="14" borderId="0" applyNumberFormat="0" applyBorder="0" applyAlignment="0" applyProtection="0"/>
    <xf numFmtId="0" fontId="18" fillId="12" borderId="0" applyNumberFormat="0" applyBorder="0" applyAlignment="0" applyProtection="0"/>
    <xf numFmtId="0" fontId="0" fillId="0" borderId="0">
      <alignment vertical="center"/>
      <protection/>
    </xf>
    <xf numFmtId="0" fontId="18" fillId="6" borderId="0" applyNumberFormat="0" applyBorder="0" applyAlignment="0" applyProtection="0"/>
    <xf numFmtId="0" fontId="18" fillId="3" borderId="0" applyNumberFormat="0" applyBorder="0" applyAlignment="0" applyProtection="0"/>
    <xf numFmtId="0" fontId="21" fillId="8" borderId="0" applyNumberFormat="0" applyBorder="0" applyAlignment="0" applyProtection="0"/>
    <xf numFmtId="0" fontId="17" fillId="0" borderId="0">
      <alignment/>
      <protection/>
    </xf>
    <xf numFmtId="0" fontId="21" fillId="15" borderId="0" applyNumberFormat="0" applyBorder="0" applyAlignment="0" applyProtection="0"/>
    <xf numFmtId="0" fontId="18" fillId="6" borderId="0" applyNumberFormat="0" applyBorder="0" applyAlignment="0" applyProtection="0"/>
    <xf numFmtId="0" fontId="18" fillId="11" borderId="0" applyNumberFormat="0" applyBorder="0" applyAlignment="0" applyProtection="0"/>
    <xf numFmtId="0" fontId="21" fillId="16" borderId="0" applyNumberFormat="0" applyBorder="0" applyAlignment="0" applyProtection="0"/>
    <xf numFmtId="0" fontId="0" fillId="0" borderId="0">
      <alignment vertical="center"/>
      <protection/>
    </xf>
    <xf numFmtId="0" fontId="18" fillId="12"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0" fillId="0" borderId="0">
      <alignment vertical="center"/>
      <protection/>
    </xf>
    <xf numFmtId="0" fontId="18" fillId="4" borderId="0" applyNumberFormat="0" applyBorder="0" applyAlignment="0" applyProtection="0"/>
    <xf numFmtId="0" fontId="21" fillId="4" borderId="0" applyNumberFormat="0" applyBorder="0" applyAlignment="0" applyProtection="0"/>
    <xf numFmtId="0" fontId="0" fillId="0" borderId="0">
      <alignment vertical="center"/>
      <protection/>
    </xf>
    <xf numFmtId="0" fontId="17" fillId="0" borderId="0">
      <alignment/>
      <protection/>
    </xf>
    <xf numFmtId="0" fontId="0" fillId="0" borderId="0">
      <alignment vertical="center"/>
      <protection/>
    </xf>
    <xf numFmtId="0" fontId="0" fillId="0" borderId="0">
      <alignment vertical="center"/>
      <protection/>
    </xf>
    <xf numFmtId="0" fontId="0" fillId="0" borderId="0">
      <alignment/>
      <protection locked="0"/>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vertical="center"/>
      <protection/>
    </xf>
    <xf numFmtId="0" fontId="17" fillId="0" borderId="0">
      <alignment/>
      <protection/>
    </xf>
    <xf numFmtId="0" fontId="40" fillId="0" borderId="0">
      <alignment/>
      <protection/>
    </xf>
  </cellStyleXfs>
  <cellXfs count="117">
    <xf numFmtId="0" fontId="0" fillId="0" borderId="0" xfId="0" applyAlignment="1">
      <alignment vertical="center"/>
    </xf>
    <xf numFmtId="0" fontId="0" fillId="0" borderId="0" xfId="0" applyFont="1" applyAlignment="1">
      <alignment vertical="center"/>
    </xf>
    <xf numFmtId="176" fontId="2" fillId="0" borderId="0" xfId="0" applyNumberFormat="1" applyFont="1" applyFill="1" applyAlignment="1" applyProtection="1">
      <alignment horizontal="left" vertical="center" wrapText="1"/>
      <protection/>
    </xf>
    <xf numFmtId="176" fontId="3" fillId="0" borderId="0" xfId="0" applyNumberFormat="1" applyFont="1" applyFill="1" applyBorder="1" applyAlignment="1">
      <alignment horizontal="center" vertical="center" wrapText="1"/>
    </xf>
    <xf numFmtId="176" fontId="4" fillId="0" borderId="0" xfId="0" applyNumberFormat="1" applyFont="1" applyFill="1" applyBorder="1" applyAlignment="1" applyProtection="1">
      <alignment horizontal="center" vertical="center" wrapText="1"/>
      <protection/>
    </xf>
    <xf numFmtId="176" fontId="4" fillId="0" borderId="0" xfId="0" applyNumberFormat="1" applyFont="1" applyFill="1" applyBorder="1" applyAlignment="1">
      <alignment horizontal="center" vertical="center" wrapText="1"/>
    </xf>
    <xf numFmtId="176" fontId="5" fillId="0" borderId="9" xfId="0" applyNumberFormat="1" applyFont="1" applyFill="1" applyBorder="1" applyAlignment="1" applyProtection="1">
      <alignment horizontal="center" vertical="center" wrapText="1"/>
      <protection/>
    </xf>
    <xf numFmtId="176" fontId="5" fillId="0" borderId="9" xfId="0" applyNumberFormat="1" applyFont="1" applyFill="1" applyBorder="1" applyAlignment="1">
      <alignment horizontal="center" vertical="center" wrapText="1"/>
    </xf>
    <xf numFmtId="176" fontId="5" fillId="0" borderId="10" xfId="0" applyNumberFormat="1" applyFont="1" applyFill="1" applyBorder="1" applyAlignment="1" applyProtection="1">
      <alignment horizontal="center" vertical="center" wrapText="1"/>
      <protection/>
    </xf>
    <xf numFmtId="176" fontId="5" fillId="0" borderId="10" xfId="0" applyNumberFormat="1" applyFont="1" applyFill="1" applyBorder="1" applyAlignment="1">
      <alignment horizontal="center" vertical="center" wrapText="1"/>
    </xf>
    <xf numFmtId="176" fontId="6" fillId="0" borderId="11" xfId="0" applyNumberFormat="1" applyFont="1" applyFill="1" applyBorder="1" applyAlignment="1" applyProtection="1">
      <alignment horizontal="center" vertical="center" wrapText="1"/>
      <protection/>
    </xf>
    <xf numFmtId="176" fontId="6" fillId="0" borderId="11" xfId="0" applyNumberFormat="1" applyFont="1" applyFill="1" applyBorder="1" applyAlignment="1">
      <alignment horizontal="center" vertical="center" wrapText="1"/>
    </xf>
    <xf numFmtId="177" fontId="7" fillId="19" borderId="11" xfId="0" applyNumberFormat="1" applyFont="1" applyFill="1" applyBorder="1" applyAlignment="1" applyProtection="1">
      <alignment horizontal="center" vertical="center" wrapText="1"/>
      <protection/>
    </xf>
    <xf numFmtId="0" fontId="6" fillId="19" borderId="11" xfId="0" applyFont="1" applyFill="1" applyBorder="1" applyAlignment="1" applyProtection="1">
      <alignment horizontal="center" vertical="center" wrapText="1"/>
      <protection/>
    </xf>
    <xf numFmtId="0" fontId="6" fillId="19" borderId="11" xfId="0" applyFont="1" applyFill="1" applyBorder="1" applyAlignment="1">
      <alignment horizontal="center" vertical="center" wrapText="1"/>
    </xf>
    <xf numFmtId="0" fontId="6" fillId="19" borderId="12" xfId="0" applyFont="1" applyFill="1" applyBorder="1" applyAlignment="1">
      <alignment horizontal="center" vertical="center" wrapText="1"/>
    </xf>
    <xf numFmtId="0" fontId="7" fillId="20" borderId="11" xfId="0" applyFont="1" applyFill="1" applyBorder="1" applyAlignment="1" applyProtection="1">
      <alignment horizontal="center" vertical="center" wrapText="1"/>
      <protection/>
    </xf>
    <xf numFmtId="0" fontId="7" fillId="20" borderId="11" xfId="0" applyFont="1" applyFill="1" applyBorder="1" applyAlignment="1">
      <alignment horizontal="center" vertical="center" wrapText="1"/>
    </xf>
    <xf numFmtId="176" fontId="7" fillId="20" borderId="11" xfId="0" applyNumberFormat="1" applyFont="1" applyFill="1" applyBorder="1" applyAlignment="1">
      <alignment horizontal="center" vertical="center" wrapText="1"/>
    </xf>
    <xf numFmtId="176" fontId="7" fillId="20" borderId="11" xfId="0" applyNumberFormat="1" applyFont="1" applyFill="1" applyBorder="1" applyAlignment="1" applyProtection="1">
      <alignment horizontal="center" vertical="center" wrapText="1"/>
      <protection/>
    </xf>
    <xf numFmtId="0" fontId="7" fillId="20" borderId="11" xfId="0" applyFont="1" applyFill="1" applyBorder="1" applyAlignment="1" applyProtection="1">
      <alignment horizontal="center" vertical="center" wrapText="1"/>
      <protection/>
    </xf>
    <xf numFmtId="0" fontId="7" fillId="20" borderId="11" xfId="0" applyFont="1" applyFill="1" applyBorder="1" applyAlignment="1">
      <alignment horizontal="center" vertical="center" wrapText="1"/>
    </xf>
    <xf numFmtId="0" fontId="7" fillId="20" borderId="11" xfId="0" applyFont="1" applyFill="1" applyBorder="1" applyAlignment="1" applyProtection="1">
      <alignment horizontal="center" vertical="center" wrapText="1"/>
      <protection/>
    </xf>
    <xf numFmtId="176" fontId="7" fillId="20" borderId="13" xfId="0" applyNumberFormat="1" applyFont="1" applyFill="1" applyBorder="1" applyAlignment="1" applyProtection="1">
      <alignment horizontal="center" vertical="center" wrapText="1"/>
      <protection/>
    </xf>
    <xf numFmtId="176" fontId="7" fillId="20" borderId="13" xfId="0" applyNumberFormat="1" applyFont="1" applyFill="1" applyBorder="1" applyAlignment="1" applyProtection="1">
      <alignment horizontal="center" vertical="center" wrapText="1"/>
      <protection/>
    </xf>
    <xf numFmtId="0" fontId="7" fillId="20" borderId="11" xfId="0" applyFont="1" applyFill="1" applyBorder="1" applyAlignment="1">
      <alignment horizontal="center" vertical="center" wrapText="1"/>
    </xf>
    <xf numFmtId="0" fontId="7" fillId="20" borderId="14" xfId="0" applyFont="1" applyFill="1" applyBorder="1" applyAlignment="1">
      <alignment horizontal="center" vertical="center" wrapText="1"/>
    </xf>
    <xf numFmtId="0" fontId="7" fillId="0" borderId="11" xfId="0" applyFont="1" applyFill="1" applyBorder="1" applyAlignment="1" applyProtection="1">
      <alignment horizontal="center" vertical="center" wrapText="1"/>
      <protection/>
    </xf>
    <xf numFmtId="0" fontId="7" fillId="0" borderId="11" xfId="0" applyFont="1" applyFill="1" applyBorder="1" applyAlignment="1">
      <alignment horizontal="center" vertical="center" wrapText="1"/>
    </xf>
    <xf numFmtId="176" fontId="7" fillId="0" borderId="11" xfId="0" applyNumberFormat="1" applyFont="1" applyFill="1" applyBorder="1" applyAlignment="1">
      <alignment horizontal="center" vertical="center" wrapText="1"/>
    </xf>
    <xf numFmtId="176" fontId="8" fillId="0" borderId="11" xfId="0" applyNumberFormat="1" applyFont="1" applyFill="1" applyBorder="1" applyAlignment="1" applyProtection="1">
      <alignment horizontal="center" vertical="center" wrapText="1"/>
      <protection/>
    </xf>
    <xf numFmtId="176" fontId="8" fillId="0"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9" fillId="20" borderId="0" xfId="0" applyFont="1" applyFill="1" applyAlignment="1">
      <alignment vertical="center" wrapText="1"/>
    </xf>
    <xf numFmtId="176" fontId="8" fillId="19" borderId="11" xfId="0" applyNumberFormat="1" applyFont="1" applyFill="1" applyBorder="1" applyAlignment="1" applyProtection="1">
      <alignment horizontal="center" vertical="center" wrapText="1"/>
      <protection/>
    </xf>
    <xf numFmtId="176" fontId="41" fillId="19" borderId="15" xfId="0" applyNumberFormat="1" applyFont="1" applyFill="1" applyBorder="1" applyAlignment="1" applyProtection="1">
      <alignment horizontal="center" vertical="center" wrapText="1"/>
      <protection/>
    </xf>
    <xf numFmtId="176" fontId="10" fillId="19" borderId="16" xfId="0" applyNumberFormat="1" applyFont="1" applyFill="1" applyBorder="1" applyAlignment="1">
      <alignment horizontal="center" vertical="center" wrapText="1"/>
    </xf>
    <xf numFmtId="176" fontId="10" fillId="19" borderId="12" xfId="0" applyNumberFormat="1" applyFont="1" applyFill="1" applyBorder="1" applyAlignment="1">
      <alignment horizontal="center" vertical="center" wrapText="1"/>
    </xf>
    <xf numFmtId="176" fontId="6" fillId="20" borderId="11" xfId="0" applyNumberFormat="1" applyFont="1" applyFill="1" applyBorder="1" applyAlignment="1" applyProtection="1">
      <alignment horizontal="center" vertical="center" wrapText="1"/>
      <protection/>
    </xf>
    <xf numFmtId="0" fontId="42" fillId="20" borderId="11" xfId="0" applyFont="1" applyFill="1" applyBorder="1" applyAlignment="1">
      <alignment horizontal="center" vertical="center" wrapText="1"/>
    </xf>
    <xf numFmtId="177" fontId="7" fillId="20" borderId="11" xfId="0" applyNumberFormat="1" applyFont="1" applyFill="1" applyBorder="1" applyAlignment="1" applyProtection="1">
      <alignment horizontal="center" vertical="center" wrapText="1"/>
      <protection/>
    </xf>
    <xf numFmtId="0" fontId="7" fillId="0" borderId="11" xfId="0" applyFont="1" applyFill="1" applyBorder="1" applyAlignment="1">
      <alignment horizontal="center" vertical="center" wrapText="1"/>
    </xf>
    <xf numFmtId="177" fontId="7" fillId="20" borderId="11" xfId="0" applyNumberFormat="1" applyFont="1" applyFill="1" applyBorder="1" applyAlignment="1" applyProtection="1">
      <alignment horizontal="center" vertical="center" wrapText="1"/>
      <protection/>
    </xf>
    <xf numFmtId="176" fontId="43" fillId="20" borderId="11" xfId="0" applyNumberFormat="1" applyFont="1" applyFill="1" applyBorder="1" applyAlignment="1" applyProtection="1">
      <alignment horizontal="center" vertical="center" wrapText="1"/>
      <protection/>
    </xf>
    <xf numFmtId="176" fontId="8" fillId="20" borderId="11" xfId="0" applyNumberFormat="1" applyFont="1" applyFill="1" applyBorder="1" applyAlignment="1">
      <alignment horizontal="center" vertical="center" wrapText="1"/>
    </xf>
    <xf numFmtId="176" fontId="43" fillId="20" borderId="11" xfId="0" applyNumberFormat="1" applyFont="1" applyFill="1" applyBorder="1" applyAlignment="1">
      <alignment horizontal="center" vertical="center" wrapText="1"/>
    </xf>
    <xf numFmtId="176" fontId="6" fillId="20" borderId="11" xfId="0" applyNumberFormat="1" applyFont="1" applyFill="1" applyBorder="1" applyAlignment="1">
      <alignment horizontal="center" vertical="center" wrapText="1"/>
    </xf>
    <xf numFmtId="178" fontId="11" fillId="0" borderId="0" xfId="0" applyNumberFormat="1" applyFont="1" applyFill="1" applyBorder="1" applyAlignment="1">
      <alignment horizontal="center" vertical="center" wrapText="1"/>
    </xf>
    <xf numFmtId="178" fontId="12" fillId="0" borderId="0" xfId="0" applyNumberFormat="1" applyFont="1" applyFill="1" applyBorder="1" applyAlignment="1">
      <alignment horizontal="center" vertical="center" wrapText="1"/>
    </xf>
    <xf numFmtId="176" fontId="13" fillId="0" borderId="0" xfId="0" applyNumberFormat="1" applyFont="1" applyFill="1" applyBorder="1" applyAlignment="1">
      <alignment horizontal="center" vertical="center" wrapText="1"/>
    </xf>
    <xf numFmtId="179" fontId="5" fillId="0" borderId="11" xfId="0" applyNumberFormat="1" applyFont="1" applyFill="1" applyBorder="1" applyAlignment="1">
      <alignment horizontal="center" vertical="center" wrapText="1"/>
    </xf>
    <xf numFmtId="178" fontId="5" fillId="0" borderId="16" xfId="0" applyNumberFormat="1" applyFont="1" applyFill="1" applyBorder="1" applyAlignment="1">
      <alignment horizontal="center" vertical="center" wrapText="1"/>
    </xf>
    <xf numFmtId="178" fontId="5" fillId="0" borderId="17" xfId="0" applyNumberFormat="1" applyFont="1" applyFill="1" applyBorder="1" applyAlignment="1">
      <alignment horizontal="center" vertical="center" wrapText="1"/>
    </xf>
    <xf numFmtId="176" fontId="2" fillId="0" borderId="11" xfId="0" applyNumberFormat="1" applyFont="1" applyFill="1" applyBorder="1" applyAlignment="1">
      <alignment horizontal="center" vertical="center" wrapText="1"/>
    </xf>
    <xf numFmtId="0" fontId="44" fillId="0" borderId="11" xfId="0" applyFont="1" applyBorder="1" applyAlignment="1">
      <alignment horizontal="center" vertical="center" wrapText="1"/>
    </xf>
    <xf numFmtId="178" fontId="5" fillId="0" borderId="11" xfId="0" applyNumberFormat="1" applyFont="1" applyFill="1" applyBorder="1" applyAlignment="1">
      <alignment horizontal="center" vertical="center" wrapText="1"/>
    </xf>
    <xf numFmtId="178" fontId="5" fillId="0" borderId="18" xfId="0" applyNumberFormat="1" applyFont="1" applyFill="1" applyBorder="1" applyAlignment="1">
      <alignment horizontal="center" vertical="center" wrapText="1"/>
    </xf>
    <xf numFmtId="0" fontId="44" fillId="0" borderId="11" xfId="0" applyFont="1" applyBorder="1" applyAlignment="1">
      <alignment horizontal="center" vertical="center" wrapText="1"/>
    </xf>
    <xf numFmtId="179" fontId="6" fillId="0" borderId="11" xfId="0" applyNumberFormat="1" applyFont="1" applyFill="1" applyBorder="1" applyAlignment="1">
      <alignment horizontal="center" vertical="center" wrapText="1"/>
    </xf>
    <xf numFmtId="178" fontId="6" fillId="0" borderId="11" xfId="0" applyNumberFormat="1" applyFont="1" applyFill="1" applyBorder="1" applyAlignment="1">
      <alignment horizontal="center" vertical="center" wrapText="1"/>
    </xf>
    <xf numFmtId="178" fontId="6" fillId="0" borderId="18"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0" fontId="0" fillId="0" borderId="11" xfId="0" applyBorder="1" applyAlignment="1">
      <alignment vertical="center"/>
    </xf>
    <xf numFmtId="176" fontId="6" fillId="19" borderId="11" xfId="0" applyNumberFormat="1" applyFont="1" applyFill="1" applyBorder="1" applyAlignment="1">
      <alignment horizontal="center" vertical="center" wrapText="1"/>
    </xf>
    <xf numFmtId="178" fontId="7" fillId="19" borderId="11" xfId="0" applyNumberFormat="1" applyFont="1" applyFill="1" applyBorder="1" applyAlignment="1">
      <alignment horizontal="center" vertical="center" wrapText="1"/>
    </xf>
    <xf numFmtId="178" fontId="7" fillId="19" borderId="18" xfId="0" applyNumberFormat="1" applyFont="1" applyFill="1" applyBorder="1" applyAlignment="1">
      <alignment horizontal="center" vertical="center" wrapText="1"/>
    </xf>
    <xf numFmtId="176" fontId="45" fillId="19" borderId="11" xfId="0" applyNumberFormat="1" applyFont="1" applyFill="1" applyBorder="1" applyAlignment="1">
      <alignment horizontal="center" vertical="center" wrapText="1"/>
    </xf>
    <xf numFmtId="180" fontId="7" fillId="20" borderId="11" xfId="0" applyNumberFormat="1" applyFont="1" applyFill="1" applyBorder="1" applyAlignment="1">
      <alignment horizontal="center" vertical="center" wrapText="1"/>
    </xf>
    <xf numFmtId="178" fontId="7" fillId="20" borderId="11" xfId="0" applyNumberFormat="1" applyFont="1" applyFill="1" applyBorder="1" applyAlignment="1">
      <alignment horizontal="center" vertical="center" wrapText="1"/>
    </xf>
    <xf numFmtId="178" fontId="7" fillId="20" borderId="18" xfId="0" applyNumberFormat="1" applyFont="1" applyFill="1" applyBorder="1" applyAlignment="1">
      <alignment horizontal="center" vertical="center" wrapText="1"/>
    </xf>
    <xf numFmtId="0" fontId="6" fillId="20" borderId="11" xfId="0" applyFont="1" applyFill="1" applyBorder="1" applyAlignment="1">
      <alignment horizontal="center" vertical="center" wrapText="1"/>
    </xf>
    <xf numFmtId="178" fontId="7" fillId="20" borderId="18" xfId="0" applyNumberFormat="1" applyFont="1" applyFill="1" applyBorder="1" applyAlignment="1">
      <alignment horizontal="center" vertical="center" wrapText="1"/>
    </xf>
    <xf numFmtId="0" fontId="11" fillId="20" borderId="11" xfId="0" applyFont="1" applyFill="1" applyBorder="1" applyAlignment="1">
      <alignment horizontal="center" vertical="center" wrapText="1"/>
    </xf>
    <xf numFmtId="178" fontId="7" fillId="20" borderId="18" xfId="0" applyNumberFormat="1" applyFont="1" applyFill="1" applyBorder="1" applyAlignment="1">
      <alignment horizontal="center" vertical="center" wrapText="1"/>
    </xf>
    <xf numFmtId="177" fontId="7" fillId="20" borderId="11" xfId="0" applyNumberFormat="1" applyFont="1" applyFill="1" applyBorder="1" applyAlignment="1">
      <alignment horizontal="center" vertical="center" wrapText="1"/>
    </xf>
    <xf numFmtId="0" fontId="46" fillId="20" borderId="11" xfId="0" applyFont="1" applyFill="1" applyBorder="1" applyAlignment="1">
      <alignment horizontal="center" vertical="center" wrapText="1"/>
    </xf>
    <xf numFmtId="178" fontId="7" fillId="20" borderId="11" xfId="0" applyNumberFormat="1" applyFont="1" applyFill="1" applyBorder="1" applyAlignment="1">
      <alignment horizontal="center" vertical="center" wrapText="1"/>
    </xf>
    <xf numFmtId="178" fontId="7" fillId="20" borderId="11" xfId="0" applyNumberFormat="1" applyFont="1" applyFill="1" applyBorder="1" applyAlignment="1">
      <alignment horizontal="center" vertical="center" wrapText="1"/>
    </xf>
    <xf numFmtId="181" fontId="7" fillId="20" borderId="11" xfId="0" applyNumberFormat="1" applyFont="1" applyFill="1" applyBorder="1" applyAlignment="1">
      <alignment horizontal="center" vertical="center" wrapText="1"/>
    </xf>
    <xf numFmtId="0" fontId="11" fillId="20" borderId="11" xfId="0" applyFont="1" applyFill="1" applyBorder="1" applyAlignment="1">
      <alignment horizontal="center" vertical="center" wrapText="1"/>
    </xf>
    <xf numFmtId="177" fontId="7" fillId="20" borderId="13" xfId="0" applyNumberFormat="1" applyFont="1" applyFill="1" applyBorder="1" applyAlignment="1" applyProtection="1">
      <alignment horizontal="center" vertical="center" wrapText="1"/>
      <protection/>
    </xf>
    <xf numFmtId="0" fontId="3" fillId="20" borderId="18" xfId="0" applyNumberFormat="1" applyFont="1" applyFill="1" applyBorder="1" applyAlignment="1">
      <alignment horizontal="center" vertical="center" wrapText="1"/>
    </xf>
    <xf numFmtId="176" fontId="45" fillId="20" borderId="11" xfId="0" applyNumberFormat="1" applyFont="1" applyFill="1" applyBorder="1" applyAlignment="1">
      <alignment horizontal="center" vertical="center" wrapText="1"/>
    </xf>
    <xf numFmtId="182" fontId="7" fillId="20" borderId="11" xfId="0" applyNumberFormat="1" applyFont="1" applyFill="1" applyBorder="1" applyAlignment="1">
      <alignment horizontal="center" vertical="center" wrapText="1"/>
    </xf>
    <xf numFmtId="177" fontId="7" fillId="20" borderId="18" xfId="0" applyNumberFormat="1" applyFont="1" applyFill="1" applyBorder="1" applyAlignment="1">
      <alignment horizontal="center" vertical="center" wrapText="1"/>
    </xf>
    <xf numFmtId="180" fontId="7" fillId="20" borderId="11" xfId="0" applyNumberFormat="1" applyFont="1" applyFill="1" applyBorder="1" applyAlignment="1">
      <alignment horizontal="center" vertical="center" wrapText="1"/>
    </xf>
    <xf numFmtId="178" fontId="7" fillId="20" borderId="11" xfId="0" applyNumberFormat="1" applyFont="1" applyFill="1" applyBorder="1" applyAlignment="1">
      <alignment horizontal="center" vertical="center" wrapText="1"/>
    </xf>
    <xf numFmtId="176" fontId="45" fillId="20" borderId="11" xfId="0" applyNumberFormat="1" applyFont="1" applyFill="1" applyBorder="1" applyAlignment="1">
      <alignment horizontal="center" vertical="center" wrapText="1"/>
    </xf>
    <xf numFmtId="0" fontId="7" fillId="20" borderId="11" xfId="0" applyNumberFormat="1" applyFont="1" applyFill="1" applyBorder="1" applyAlignment="1">
      <alignment horizontal="center" vertical="center" wrapText="1"/>
    </xf>
    <xf numFmtId="0" fontId="11" fillId="20" borderId="11" xfId="0" applyFont="1" applyFill="1" applyBorder="1" applyAlignment="1">
      <alignment horizontal="center" vertical="center" wrapText="1"/>
    </xf>
    <xf numFmtId="49" fontId="42" fillId="20" borderId="11" xfId="0" applyNumberFormat="1" applyFont="1" applyFill="1" applyBorder="1" applyAlignment="1">
      <alignment horizontal="center" vertical="center" wrapText="1"/>
    </xf>
    <xf numFmtId="177" fontId="45" fillId="20" borderId="18" xfId="0" applyNumberFormat="1" applyFont="1" applyFill="1" applyBorder="1" applyAlignment="1">
      <alignment horizontal="center" vertical="center" wrapText="1"/>
    </xf>
    <xf numFmtId="180" fontId="7" fillId="20" borderId="18" xfId="0" applyNumberFormat="1" applyFont="1" applyFill="1" applyBorder="1" applyAlignment="1">
      <alignment horizontal="center" vertical="center" wrapText="1"/>
    </xf>
    <xf numFmtId="176" fontId="3" fillId="20" borderId="11" xfId="0" applyNumberFormat="1" applyFont="1" applyFill="1" applyBorder="1" applyAlignment="1">
      <alignment horizontal="center" vertical="center" wrapText="1"/>
    </xf>
    <xf numFmtId="176" fontId="3" fillId="20" borderId="11" xfId="0" applyNumberFormat="1" applyFont="1" applyFill="1" applyBorder="1" applyAlignment="1">
      <alignment horizontal="center" vertical="center" wrapText="1"/>
    </xf>
    <xf numFmtId="0" fontId="7" fillId="0" borderId="11" xfId="0" applyFont="1" applyBorder="1" applyAlignment="1">
      <alignment horizontal="center" vertical="center" wrapText="1"/>
    </xf>
    <xf numFmtId="180" fontId="7" fillId="0" borderId="11" xfId="0" applyNumberFormat="1" applyFont="1" applyFill="1" applyBorder="1" applyAlignment="1">
      <alignment horizontal="center" vertical="center" wrapText="1"/>
    </xf>
    <xf numFmtId="178" fontId="7" fillId="0" borderId="11" xfId="0" applyNumberFormat="1" applyFont="1" applyFill="1" applyBorder="1" applyAlignment="1">
      <alignment horizontal="center" vertical="center" wrapText="1"/>
    </xf>
    <xf numFmtId="178" fontId="7"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178" fontId="11" fillId="0" borderId="11" xfId="0" applyNumberFormat="1" applyFont="1" applyFill="1" applyBorder="1" applyAlignment="1">
      <alignment horizontal="center" vertical="center" wrapText="1"/>
    </xf>
    <xf numFmtId="178" fontId="7" fillId="20" borderId="11" xfId="0" applyNumberFormat="1" applyFont="1" applyFill="1" applyBorder="1" applyAlignment="1">
      <alignment horizontal="center" vertical="center"/>
    </xf>
    <xf numFmtId="176" fontId="3" fillId="19" borderId="11" xfId="0" applyNumberFormat="1" applyFont="1" applyFill="1" applyBorder="1" applyAlignment="1">
      <alignment horizontal="center" vertical="center" wrapText="1"/>
    </xf>
    <xf numFmtId="176" fontId="6" fillId="20" borderId="11" xfId="0" applyNumberFormat="1" applyFont="1" applyFill="1" applyBorder="1" applyAlignment="1">
      <alignment horizontal="center" vertical="center" wrapText="1"/>
    </xf>
    <xf numFmtId="181" fontId="42" fillId="20" borderId="11" xfId="0" applyNumberFormat="1" applyFont="1" applyFill="1" applyBorder="1" applyAlignment="1">
      <alignment horizontal="center" vertical="center" wrapText="1"/>
    </xf>
    <xf numFmtId="176" fontId="7" fillId="20" borderId="11" xfId="0" applyNumberFormat="1" applyFont="1" applyFill="1" applyBorder="1" applyAlignment="1">
      <alignment horizontal="center" vertical="center" wrapText="1"/>
    </xf>
    <xf numFmtId="177" fontId="7" fillId="0" borderId="11" xfId="0" applyNumberFormat="1" applyFont="1" applyFill="1" applyBorder="1" applyAlignment="1">
      <alignment horizontal="center" vertical="center" wrapText="1"/>
    </xf>
    <xf numFmtId="183" fontId="7" fillId="20" borderId="11" xfId="0" applyNumberFormat="1" applyFont="1" applyFill="1" applyBorder="1" applyAlignment="1">
      <alignment horizontal="center" vertical="center" wrapText="1"/>
    </xf>
    <xf numFmtId="177" fontId="8" fillId="20" borderId="11" xfId="0" applyNumberFormat="1" applyFont="1" applyFill="1" applyBorder="1" applyAlignment="1">
      <alignment horizontal="center" vertical="center" wrapText="1"/>
    </xf>
    <xf numFmtId="177" fontId="8" fillId="20" borderId="18" xfId="0" applyNumberFormat="1" applyFont="1" applyFill="1" applyBorder="1" applyAlignment="1">
      <alignment horizontal="center" vertical="center" wrapText="1"/>
    </xf>
    <xf numFmtId="179" fontId="8" fillId="20" borderId="11" xfId="0" applyNumberFormat="1" applyFont="1" applyFill="1" applyBorder="1" applyAlignment="1">
      <alignment horizontal="center" vertical="center" wrapText="1"/>
    </xf>
    <xf numFmtId="176" fontId="16" fillId="20" borderId="11" xfId="0" applyNumberFormat="1" applyFont="1" applyFill="1" applyBorder="1" applyAlignment="1">
      <alignment horizontal="center" vertical="center" wrapText="1"/>
    </xf>
    <xf numFmtId="179" fontId="7" fillId="0" borderId="11" xfId="23" applyNumberFormat="1" applyFont="1" applyFill="1" applyBorder="1" applyAlignment="1" applyProtection="1">
      <alignment horizontal="center" vertical="center" wrapText="1"/>
      <protection/>
    </xf>
    <xf numFmtId="178" fontId="7" fillId="0" borderId="11" xfId="0" applyNumberFormat="1" applyFont="1" applyFill="1" applyBorder="1" applyAlignment="1">
      <alignment horizontal="center" vertical="center" wrapText="1"/>
    </xf>
    <xf numFmtId="178" fontId="7" fillId="0" borderId="11" xfId="0" applyNumberFormat="1" applyFont="1" applyFill="1" applyBorder="1" applyAlignment="1">
      <alignment horizontal="center" vertical="center" wrapText="1"/>
    </xf>
    <xf numFmtId="177" fontId="6" fillId="19" borderId="11" xfId="0" applyNumberFormat="1" applyFont="1" applyFill="1" applyBorder="1" applyAlignment="1">
      <alignment horizontal="center" vertical="center" wrapText="1"/>
    </xf>
    <xf numFmtId="176" fontId="11" fillId="20" borderId="11" xfId="0" applyNumberFormat="1" applyFont="1" applyFill="1" applyBorder="1" applyAlignment="1">
      <alignment horizontal="center" vertical="center" wrapText="1"/>
    </xf>
  </cellXfs>
  <cellStyles count="75">
    <cellStyle name="Normal" xfId="0"/>
    <cellStyle name="常规 2_2018年核桃提质增效项目"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常规 10_2016年计划减贫人员花名小贾" xfId="33"/>
    <cellStyle name="标题" xfId="34"/>
    <cellStyle name="解释性文本" xfId="35"/>
    <cellStyle name="标题 1" xfId="36"/>
    <cellStyle name="标题 2" xfId="37"/>
    <cellStyle name="60% - 强调文字颜色 1" xfId="38"/>
    <cellStyle name="标题 3" xfId="39"/>
    <cellStyle name="输出" xfId="40"/>
    <cellStyle name="常规 90" xfId="41"/>
    <cellStyle name="60% - 强调文字颜色 4"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 2 2 2" xfId="53"/>
    <cellStyle name="20% - 强调文字颜色 1" xfId="54"/>
    <cellStyle name="40% - 强调文字颜色 1" xfId="55"/>
    <cellStyle name="常规 2 2 3" xfId="56"/>
    <cellStyle name="20% - 强调文字颜色 2" xfId="57"/>
    <cellStyle name="40% - 强调文字颜色 2" xfId="58"/>
    <cellStyle name="强调文字颜色 3" xfId="59"/>
    <cellStyle name="常规 3 2" xfId="60"/>
    <cellStyle name="强调文字颜色 4" xfId="61"/>
    <cellStyle name="20% - 强调文字颜色 4" xfId="62"/>
    <cellStyle name="40% - 强调文字颜色 4" xfId="63"/>
    <cellStyle name="强调文字颜色 5" xfId="64"/>
    <cellStyle name="常规 2 2" xfId="65"/>
    <cellStyle name="40% - 强调文字颜色 5" xfId="66"/>
    <cellStyle name="60% - 强调文字颜色 5" xfId="67"/>
    <cellStyle name="强调文字颜色 6" xfId="68"/>
    <cellStyle name="常规 2 3" xfId="69"/>
    <cellStyle name="40% - 强调文字颜色 6" xfId="70"/>
    <cellStyle name="60% - 强调文字颜色 6" xfId="71"/>
    <cellStyle name="常规 10 13" xfId="72"/>
    <cellStyle name="常规 103" xfId="73"/>
    <cellStyle name="常规 2" xfId="74"/>
    <cellStyle name="常规 2 4" xfId="75"/>
    <cellStyle name="常规 29" xfId="76"/>
    <cellStyle name="常规 3" xfId="77"/>
    <cellStyle name="常规 4" xfId="78"/>
    <cellStyle name="常规 6 2" xfId="79"/>
    <cellStyle name="常规 6 3" xfId="80"/>
    <cellStyle name="常规 82" xfId="81"/>
    <cellStyle name="常规 87" xfId="82"/>
    <cellStyle name="常规 92" xfId="83"/>
    <cellStyle name="常规 88" xfId="84"/>
    <cellStyle name="常规 89" xfId="85"/>
    <cellStyle name="常规 9" xfId="86"/>
    <cellStyle name="常规 91" xfId="87"/>
    <cellStyle name="Normal"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70"/>
  <sheetViews>
    <sheetView tabSelected="1" zoomScaleSheetLayoutView="100" workbookViewId="0" topLeftCell="A61">
      <selection activeCell="B64" sqref="B64"/>
    </sheetView>
  </sheetViews>
  <sheetFormatPr defaultColWidth="9.00390625" defaultRowHeight="14.25"/>
  <cols>
    <col min="1" max="1" width="5.125" style="0" customWidth="1"/>
    <col min="2" max="2" width="26.125" style="0" customWidth="1"/>
    <col min="3" max="3" width="11.50390625" style="0" customWidth="1"/>
    <col min="4" max="4" width="10.25390625" style="0" customWidth="1"/>
    <col min="5" max="5" width="10.50390625" style="0" customWidth="1"/>
    <col min="6" max="6" width="11.125" style="0" customWidth="1"/>
    <col min="7" max="7" width="11.625" style="0" customWidth="1"/>
    <col min="8" max="8" width="61.375" style="0" customWidth="1"/>
    <col min="9" max="9" width="12.125" style="0" customWidth="1"/>
    <col min="10" max="10" width="4.75390625" style="0" customWidth="1"/>
    <col min="11" max="11" width="5.875" style="0" customWidth="1"/>
    <col min="12" max="12" width="6.125" style="0" customWidth="1"/>
    <col min="13" max="13" width="4.875" style="0" customWidth="1"/>
  </cols>
  <sheetData>
    <row r="1" spans="1:13" ht="14.25">
      <c r="A1" s="2" t="s">
        <v>0</v>
      </c>
      <c r="B1" s="2"/>
      <c r="C1" s="3"/>
      <c r="D1" s="3"/>
      <c r="E1" s="3"/>
      <c r="F1" s="3"/>
      <c r="G1" s="3"/>
      <c r="H1" s="3"/>
      <c r="I1" s="3"/>
      <c r="J1" s="47"/>
      <c r="K1" s="47"/>
      <c r="L1" s="47"/>
      <c r="M1" s="3"/>
    </row>
    <row r="2" spans="1:13" ht="24">
      <c r="A2" s="4" t="s">
        <v>1</v>
      </c>
      <c r="B2" s="4"/>
      <c r="C2" s="5"/>
      <c r="D2" s="5"/>
      <c r="E2" s="5"/>
      <c r="F2" s="5"/>
      <c r="G2" s="5"/>
      <c r="H2" s="5"/>
      <c r="I2" s="5"/>
      <c r="J2" s="48"/>
      <c r="K2" s="48"/>
      <c r="L2" s="48"/>
      <c r="M2" s="49"/>
    </row>
    <row r="3" spans="1:14" ht="14.25">
      <c r="A3" s="6" t="s">
        <v>2</v>
      </c>
      <c r="B3" s="6" t="s">
        <v>3</v>
      </c>
      <c r="C3" s="7" t="s">
        <v>4</v>
      </c>
      <c r="D3" s="7" t="s">
        <v>5</v>
      </c>
      <c r="E3" s="7" t="s">
        <v>6</v>
      </c>
      <c r="F3" s="7" t="s">
        <v>7</v>
      </c>
      <c r="G3" s="7" t="s">
        <v>8</v>
      </c>
      <c r="H3" s="7" t="s">
        <v>9</v>
      </c>
      <c r="I3" s="50" t="s">
        <v>10</v>
      </c>
      <c r="J3" s="51"/>
      <c r="K3" s="51"/>
      <c r="L3" s="52"/>
      <c r="M3" s="53"/>
      <c r="N3" s="54" t="s">
        <v>11</v>
      </c>
    </row>
    <row r="4" spans="1:14" ht="42">
      <c r="A4" s="8"/>
      <c r="B4" s="8"/>
      <c r="C4" s="9"/>
      <c r="D4" s="9"/>
      <c r="E4" s="9"/>
      <c r="F4" s="9"/>
      <c r="G4" s="9"/>
      <c r="H4" s="9"/>
      <c r="I4" s="50"/>
      <c r="J4" s="55" t="s">
        <v>12</v>
      </c>
      <c r="K4" s="55" t="s">
        <v>13</v>
      </c>
      <c r="L4" s="56" t="s">
        <v>14</v>
      </c>
      <c r="M4" s="53" t="s">
        <v>15</v>
      </c>
      <c r="N4" s="57"/>
    </row>
    <row r="5" spans="1:14" ht="14.25">
      <c r="A5" s="10" t="s">
        <v>16</v>
      </c>
      <c r="B5" s="10" t="s">
        <v>17</v>
      </c>
      <c r="C5" s="11" t="s">
        <v>17</v>
      </c>
      <c r="D5" s="11" t="s">
        <v>17</v>
      </c>
      <c r="E5" s="11" t="s">
        <v>17</v>
      </c>
      <c r="F5" s="11" t="s">
        <v>17</v>
      </c>
      <c r="G5" s="11" t="s">
        <v>17</v>
      </c>
      <c r="H5" s="11" t="s">
        <v>18</v>
      </c>
      <c r="I5" s="58">
        <f>SUM(I6,I37,I50,I65)</f>
        <v>12818.89</v>
      </c>
      <c r="J5" s="59"/>
      <c r="K5" s="59"/>
      <c r="L5" s="60"/>
      <c r="M5" s="61"/>
      <c r="N5" s="62"/>
    </row>
    <row r="6" spans="1:14" ht="30" customHeight="1">
      <c r="A6" s="12"/>
      <c r="B6" s="13" t="s">
        <v>19</v>
      </c>
      <c r="C6" s="14"/>
      <c r="D6" s="14"/>
      <c r="E6" s="14"/>
      <c r="F6" s="14"/>
      <c r="G6" s="14"/>
      <c r="H6" s="15" t="s">
        <v>20</v>
      </c>
      <c r="I6" s="63">
        <f>SUM(I7:I35)</f>
        <v>9193.53</v>
      </c>
      <c r="J6" s="64"/>
      <c r="K6" s="64"/>
      <c r="L6" s="65"/>
      <c r="M6" s="66"/>
      <c r="N6" s="62"/>
    </row>
    <row r="7" spans="1:14" ht="31.5">
      <c r="A7" s="16">
        <v>1</v>
      </c>
      <c r="B7" s="16" t="s">
        <v>21</v>
      </c>
      <c r="C7" s="17" t="s">
        <v>22</v>
      </c>
      <c r="D7" s="17" t="s">
        <v>23</v>
      </c>
      <c r="E7" s="17" t="s">
        <v>24</v>
      </c>
      <c r="F7" s="17" t="s">
        <v>25</v>
      </c>
      <c r="G7" s="17" t="s">
        <v>26</v>
      </c>
      <c r="H7" s="18" t="s">
        <v>27</v>
      </c>
      <c r="I7" s="67">
        <v>650</v>
      </c>
      <c r="J7" s="68">
        <v>59</v>
      </c>
      <c r="K7" s="68">
        <v>30000</v>
      </c>
      <c r="L7" s="69">
        <v>24000</v>
      </c>
      <c r="M7" s="70"/>
      <c r="N7" s="62" t="s">
        <v>28</v>
      </c>
    </row>
    <row r="8" spans="1:14" ht="126">
      <c r="A8" s="16">
        <v>2</v>
      </c>
      <c r="B8" s="16" t="s">
        <v>29</v>
      </c>
      <c r="C8" s="17" t="s">
        <v>22</v>
      </c>
      <c r="D8" s="17" t="s">
        <v>23</v>
      </c>
      <c r="E8" s="17" t="s">
        <v>24</v>
      </c>
      <c r="F8" s="17" t="s">
        <v>30</v>
      </c>
      <c r="G8" s="17" t="s">
        <v>30</v>
      </c>
      <c r="H8" s="18" t="s">
        <v>31</v>
      </c>
      <c r="I8" s="67">
        <v>150</v>
      </c>
      <c r="J8" s="68">
        <v>59</v>
      </c>
      <c r="K8" s="68">
        <v>1362</v>
      </c>
      <c r="L8" s="71">
        <v>789</v>
      </c>
      <c r="M8" s="72"/>
      <c r="N8" s="62" t="s">
        <v>28</v>
      </c>
    </row>
    <row r="9" spans="1:14" ht="84">
      <c r="A9" s="16">
        <v>3</v>
      </c>
      <c r="B9" s="16" t="s">
        <v>32</v>
      </c>
      <c r="C9" s="17" t="s">
        <v>22</v>
      </c>
      <c r="D9" s="17" t="s">
        <v>23</v>
      </c>
      <c r="E9" s="17" t="s">
        <v>33</v>
      </c>
      <c r="F9" s="17" t="s">
        <v>34</v>
      </c>
      <c r="G9" s="17" t="s">
        <v>25</v>
      </c>
      <c r="H9" s="18" t="s">
        <v>35</v>
      </c>
      <c r="I9" s="67">
        <v>537</v>
      </c>
      <c r="J9" s="68">
        <v>0</v>
      </c>
      <c r="K9" s="68">
        <v>416</v>
      </c>
      <c r="L9" s="73">
        <v>347</v>
      </c>
      <c r="M9" s="72"/>
      <c r="N9" s="62" t="s">
        <v>28</v>
      </c>
    </row>
    <row r="10" spans="1:14" ht="63">
      <c r="A10" s="16">
        <v>4</v>
      </c>
      <c r="B10" s="19" t="s">
        <v>36</v>
      </c>
      <c r="C10" s="18" t="s">
        <v>37</v>
      </c>
      <c r="D10" s="18" t="s">
        <v>23</v>
      </c>
      <c r="E10" s="18" t="s">
        <v>38</v>
      </c>
      <c r="F10" s="18" t="s">
        <v>39</v>
      </c>
      <c r="G10" s="18" t="s">
        <v>39</v>
      </c>
      <c r="H10" s="18" t="s">
        <v>40</v>
      </c>
      <c r="I10" s="74">
        <v>800</v>
      </c>
      <c r="J10" s="68">
        <v>1</v>
      </c>
      <c r="K10" s="68">
        <v>2660</v>
      </c>
      <c r="L10" s="73">
        <v>1127</v>
      </c>
      <c r="M10" s="75"/>
      <c r="N10" s="62" t="s">
        <v>28</v>
      </c>
    </row>
    <row r="11" spans="1:14" ht="84">
      <c r="A11" s="16">
        <v>5</v>
      </c>
      <c r="B11" s="16" t="s">
        <v>41</v>
      </c>
      <c r="C11" s="17" t="s">
        <v>37</v>
      </c>
      <c r="D11" s="17" t="s">
        <v>23</v>
      </c>
      <c r="E11" s="17" t="s">
        <v>42</v>
      </c>
      <c r="F11" s="18" t="s">
        <v>39</v>
      </c>
      <c r="G11" s="18" t="s">
        <v>39</v>
      </c>
      <c r="H11" s="18" t="s">
        <v>43</v>
      </c>
      <c r="I11" s="67">
        <v>500</v>
      </c>
      <c r="J11" s="68">
        <v>6</v>
      </c>
      <c r="K11" s="76">
        <v>4658</v>
      </c>
      <c r="L11" s="73">
        <v>2125</v>
      </c>
      <c r="M11" s="72"/>
      <c r="N11" s="62" t="s">
        <v>28</v>
      </c>
    </row>
    <row r="12" spans="1:14" ht="52.5">
      <c r="A12" s="16">
        <v>6</v>
      </c>
      <c r="B12" s="20" t="s">
        <v>44</v>
      </c>
      <c r="C12" s="21" t="s">
        <v>37</v>
      </c>
      <c r="D12" s="21" t="s">
        <v>23</v>
      </c>
      <c r="E12" s="21" t="s">
        <v>45</v>
      </c>
      <c r="F12" s="18" t="s">
        <v>39</v>
      </c>
      <c r="G12" s="18" t="s">
        <v>39</v>
      </c>
      <c r="H12" s="18" t="s">
        <v>46</v>
      </c>
      <c r="I12" s="67">
        <v>980</v>
      </c>
      <c r="J12" s="68">
        <v>3</v>
      </c>
      <c r="K12" s="68">
        <v>10040</v>
      </c>
      <c r="L12" s="73">
        <v>397</v>
      </c>
      <c r="M12" s="72"/>
      <c r="N12" s="62" t="s">
        <v>28</v>
      </c>
    </row>
    <row r="13" spans="1:14" ht="42">
      <c r="A13" s="16">
        <v>7</v>
      </c>
      <c r="B13" s="22" t="s">
        <v>47</v>
      </c>
      <c r="C13" s="17" t="s">
        <v>22</v>
      </c>
      <c r="D13" s="17" t="s">
        <v>23</v>
      </c>
      <c r="E13" s="21" t="s">
        <v>38</v>
      </c>
      <c r="F13" s="21" t="s">
        <v>34</v>
      </c>
      <c r="G13" s="17" t="s">
        <v>25</v>
      </c>
      <c r="H13" s="18" t="s">
        <v>48</v>
      </c>
      <c r="I13" s="67">
        <v>210</v>
      </c>
      <c r="J13" s="68">
        <v>1</v>
      </c>
      <c r="K13" s="77">
        <v>336</v>
      </c>
      <c r="L13" s="73">
        <v>293</v>
      </c>
      <c r="M13" s="72"/>
      <c r="N13" s="62" t="s">
        <v>28</v>
      </c>
    </row>
    <row r="14" spans="1:14" ht="31.5">
      <c r="A14" s="16">
        <v>8</v>
      </c>
      <c r="B14" s="20" t="s">
        <v>49</v>
      </c>
      <c r="C14" s="17" t="s">
        <v>50</v>
      </c>
      <c r="D14" s="17" t="s">
        <v>23</v>
      </c>
      <c r="E14" s="21" t="s">
        <v>38</v>
      </c>
      <c r="F14" s="21" t="s">
        <v>34</v>
      </c>
      <c r="G14" s="17" t="s">
        <v>25</v>
      </c>
      <c r="H14" s="18" t="s">
        <v>51</v>
      </c>
      <c r="I14" s="78">
        <v>184.3</v>
      </c>
      <c r="J14" s="68">
        <v>4</v>
      </c>
      <c r="K14" s="68">
        <v>896</v>
      </c>
      <c r="L14" s="73">
        <v>768</v>
      </c>
      <c r="M14" s="79"/>
      <c r="N14" s="62" t="s">
        <v>28</v>
      </c>
    </row>
    <row r="15" spans="1:14" ht="105">
      <c r="A15" s="16">
        <v>9</v>
      </c>
      <c r="B15" s="16" t="s">
        <v>52</v>
      </c>
      <c r="C15" s="17" t="s">
        <v>22</v>
      </c>
      <c r="D15" s="17" t="s">
        <v>53</v>
      </c>
      <c r="E15" s="17" t="s">
        <v>54</v>
      </c>
      <c r="F15" s="17" t="s">
        <v>54</v>
      </c>
      <c r="G15" s="17" t="s">
        <v>25</v>
      </c>
      <c r="H15" s="18" t="s">
        <v>55</v>
      </c>
      <c r="I15" s="78">
        <v>127.35</v>
      </c>
      <c r="J15" s="68">
        <v>0</v>
      </c>
      <c r="K15" s="68">
        <v>563</v>
      </c>
      <c r="L15" s="73">
        <v>432</v>
      </c>
      <c r="M15" s="72"/>
      <c r="N15" s="62" t="s">
        <v>28</v>
      </c>
    </row>
    <row r="16" spans="1:14" ht="21">
      <c r="A16" s="16">
        <v>10</v>
      </c>
      <c r="B16" s="23" t="s">
        <v>56</v>
      </c>
      <c r="C16" s="23" t="s">
        <v>22</v>
      </c>
      <c r="D16" s="17" t="s">
        <v>23</v>
      </c>
      <c r="E16" s="23" t="s">
        <v>54</v>
      </c>
      <c r="F16" s="23" t="s">
        <v>54</v>
      </c>
      <c r="G16" s="17" t="s">
        <v>25</v>
      </c>
      <c r="H16" s="24" t="s">
        <v>57</v>
      </c>
      <c r="I16" s="80">
        <v>226</v>
      </c>
      <c r="J16" s="80">
        <v>1</v>
      </c>
      <c r="K16" s="80">
        <v>1024</v>
      </c>
      <c r="L16" s="81">
        <v>113</v>
      </c>
      <c r="M16" s="72"/>
      <c r="N16" s="62" t="s">
        <v>28</v>
      </c>
    </row>
    <row r="17" spans="1:14" ht="31.5">
      <c r="A17" s="16">
        <v>11</v>
      </c>
      <c r="B17" s="20" t="s">
        <v>58</v>
      </c>
      <c r="C17" s="21" t="s">
        <v>37</v>
      </c>
      <c r="D17" s="21" t="s">
        <v>23</v>
      </c>
      <c r="E17" s="21" t="s">
        <v>54</v>
      </c>
      <c r="F17" s="21" t="s">
        <v>59</v>
      </c>
      <c r="G17" s="21" t="s">
        <v>60</v>
      </c>
      <c r="H17" s="25" t="s">
        <v>61</v>
      </c>
      <c r="I17" s="67">
        <v>980</v>
      </c>
      <c r="J17" s="68">
        <v>3</v>
      </c>
      <c r="K17" s="68">
        <v>6600</v>
      </c>
      <c r="L17" s="73">
        <v>453</v>
      </c>
      <c r="M17" s="82"/>
      <c r="N17" s="62" t="s">
        <v>28</v>
      </c>
    </row>
    <row r="18" spans="1:14" ht="84">
      <c r="A18" s="16">
        <v>12</v>
      </c>
      <c r="B18" s="16" t="s">
        <v>62</v>
      </c>
      <c r="C18" s="17" t="s">
        <v>37</v>
      </c>
      <c r="D18" s="17" t="s">
        <v>23</v>
      </c>
      <c r="E18" s="17" t="s">
        <v>63</v>
      </c>
      <c r="F18" s="17" t="s">
        <v>64</v>
      </c>
      <c r="G18" s="17" t="s">
        <v>25</v>
      </c>
      <c r="H18" s="18" t="s">
        <v>65</v>
      </c>
      <c r="I18" s="78">
        <v>149.8</v>
      </c>
      <c r="J18" s="68">
        <v>1</v>
      </c>
      <c r="K18" s="76">
        <v>689</v>
      </c>
      <c r="L18" s="73">
        <v>382</v>
      </c>
      <c r="M18" s="72"/>
      <c r="N18" s="62" t="s">
        <v>28</v>
      </c>
    </row>
    <row r="19" spans="1:14" ht="21">
      <c r="A19" s="16">
        <v>13</v>
      </c>
      <c r="B19" s="16" t="s">
        <v>66</v>
      </c>
      <c r="C19" s="17" t="s">
        <v>67</v>
      </c>
      <c r="D19" s="17" t="s">
        <v>23</v>
      </c>
      <c r="E19" s="21" t="s">
        <v>68</v>
      </c>
      <c r="F19" s="17" t="s">
        <v>68</v>
      </c>
      <c r="G19" s="17" t="s">
        <v>25</v>
      </c>
      <c r="H19" s="18" t="s">
        <v>69</v>
      </c>
      <c r="I19" s="78">
        <v>67.14</v>
      </c>
      <c r="J19" s="68">
        <v>1</v>
      </c>
      <c r="K19" s="68">
        <v>361</v>
      </c>
      <c r="L19" s="73">
        <v>285</v>
      </c>
      <c r="M19" s="72"/>
      <c r="N19" s="62" t="s">
        <v>28</v>
      </c>
    </row>
    <row r="20" spans="1:14" ht="42">
      <c r="A20" s="16">
        <v>14</v>
      </c>
      <c r="B20" s="16" t="s">
        <v>70</v>
      </c>
      <c r="C20" s="17" t="s">
        <v>37</v>
      </c>
      <c r="D20" s="17" t="s">
        <v>23</v>
      </c>
      <c r="E20" s="21" t="s">
        <v>68</v>
      </c>
      <c r="F20" s="17" t="s">
        <v>68</v>
      </c>
      <c r="G20" s="17" t="s">
        <v>25</v>
      </c>
      <c r="H20" s="18" t="s">
        <v>71</v>
      </c>
      <c r="I20" s="83">
        <v>150.4</v>
      </c>
      <c r="J20" s="68">
        <v>1</v>
      </c>
      <c r="K20" s="76">
        <v>523</v>
      </c>
      <c r="L20" s="73">
        <v>365</v>
      </c>
      <c r="M20" s="72"/>
      <c r="N20" s="62" t="s">
        <v>28</v>
      </c>
    </row>
    <row r="21" spans="1:14" ht="33">
      <c r="A21" s="16">
        <v>15</v>
      </c>
      <c r="B21" s="19" t="s">
        <v>72</v>
      </c>
      <c r="C21" s="18" t="s">
        <v>37</v>
      </c>
      <c r="D21" s="18" t="s">
        <v>23</v>
      </c>
      <c r="E21" s="18" t="s">
        <v>73</v>
      </c>
      <c r="F21" s="18" t="s">
        <v>68</v>
      </c>
      <c r="G21" s="18" t="s">
        <v>25</v>
      </c>
      <c r="H21" s="18" t="s">
        <v>74</v>
      </c>
      <c r="I21" s="74">
        <v>80</v>
      </c>
      <c r="J21" s="74">
        <v>2</v>
      </c>
      <c r="K21" s="74">
        <v>518</v>
      </c>
      <c r="L21" s="84">
        <v>320</v>
      </c>
      <c r="M21" s="44"/>
      <c r="N21" s="62" t="s">
        <v>28</v>
      </c>
    </row>
    <row r="22" spans="1:14" ht="31.5">
      <c r="A22" s="16">
        <v>16</v>
      </c>
      <c r="B22" s="16" t="s">
        <v>75</v>
      </c>
      <c r="C22" s="17" t="s">
        <v>22</v>
      </c>
      <c r="D22" s="17" t="s">
        <v>23</v>
      </c>
      <c r="E22" s="17" t="s">
        <v>76</v>
      </c>
      <c r="F22" s="17" t="s">
        <v>77</v>
      </c>
      <c r="G22" s="17" t="s">
        <v>25</v>
      </c>
      <c r="H22" s="18" t="s">
        <v>78</v>
      </c>
      <c r="I22" s="85">
        <v>280</v>
      </c>
      <c r="J22" s="68">
        <v>0</v>
      </c>
      <c r="K22" s="86">
        <v>456</v>
      </c>
      <c r="L22" s="73">
        <v>282</v>
      </c>
      <c r="M22" s="72"/>
      <c r="N22" s="62" t="s">
        <v>28</v>
      </c>
    </row>
    <row r="23" spans="1:14" ht="31.5">
      <c r="A23" s="16">
        <v>17</v>
      </c>
      <c r="B23" s="16" t="s">
        <v>79</v>
      </c>
      <c r="C23" s="17" t="s">
        <v>22</v>
      </c>
      <c r="D23" s="17" t="s">
        <v>23</v>
      </c>
      <c r="E23" s="17" t="s">
        <v>80</v>
      </c>
      <c r="F23" s="17" t="s">
        <v>81</v>
      </c>
      <c r="G23" s="17" t="s">
        <v>39</v>
      </c>
      <c r="H23" s="18" t="s">
        <v>82</v>
      </c>
      <c r="I23" s="67">
        <v>80</v>
      </c>
      <c r="J23" s="68">
        <v>1</v>
      </c>
      <c r="K23" s="76">
        <v>233</v>
      </c>
      <c r="L23" s="73">
        <v>129</v>
      </c>
      <c r="M23" s="87"/>
      <c r="N23" s="62" t="s">
        <v>28</v>
      </c>
    </row>
    <row r="24" spans="1:14" ht="52.5">
      <c r="A24" s="16">
        <v>18</v>
      </c>
      <c r="B24" s="16" t="s">
        <v>83</v>
      </c>
      <c r="C24" s="17" t="s">
        <v>22</v>
      </c>
      <c r="D24" s="17" t="s">
        <v>23</v>
      </c>
      <c r="E24" s="17" t="s">
        <v>84</v>
      </c>
      <c r="F24" s="17" t="s">
        <v>81</v>
      </c>
      <c r="G24" s="17" t="s">
        <v>25</v>
      </c>
      <c r="H24" s="18" t="s">
        <v>85</v>
      </c>
      <c r="I24" s="88">
        <v>32.54</v>
      </c>
      <c r="J24" s="68">
        <v>10</v>
      </c>
      <c r="K24" s="77">
        <v>2613</v>
      </c>
      <c r="L24" s="73">
        <v>500</v>
      </c>
      <c r="M24" s="82"/>
      <c r="N24" s="62" t="s">
        <v>28</v>
      </c>
    </row>
    <row r="25" spans="1:14" ht="31.5">
      <c r="A25" s="16">
        <v>19</v>
      </c>
      <c r="B25" s="20" t="s">
        <v>86</v>
      </c>
      <c r="C25" s="17" t="s">
        <v>22</v>
      </c>
      <c r="D25" s="21" t="s">
        <v>87</v>
      </c>
      <c r="E25" s="21" t="s">
        <v>88</v>
      </c>
      <c r="F25" s="21" t="s">
        <v>89</v>
      </c>
      <c r="G25" s="21" t="s">
        <v>25</v>
      </c>
      <c r="H25" s="21" t="s">
        <v>90</v>
      </c>
      <c r="I25" s="21">
        <v>400</v>
      </c>
      <c r="J25" s="68">
        <v>1</v>
      </c>
      <c r="K25" s="68">
        <v>240</v>
      </c>
      <c r="L25" s="73">
        <v>160</v>
      </c>
      <c r="M25" s="89"/>
      <c r="N25" s="62" t="s">
        <v>28</v>
      </c>
    </row>
    <row r="26" spans="1:14" ht="21">
      <c r="A26" s="16">
        <v>20</v>
      </c>
      <c r="B26" s="16" t="s">
        <v>91</v>
      </c>
      <c r="C26" s="17" t="s">
        <v>22</v>
      </c>
      <c r="D26" s="17" t="s">
        <v>23</v>
      </c>
      <c r="E26" s="17" t="s">
        <v>92</v>
      </c>
      <c r="F26" s="17" t="s">
        <v>89</v>
      </c>
      <c r="G26" s="17" t="s">
        <v>25</v>
      </c>
      <c r="H26" s="18" t="s">
        <v>93</v>
      </c>
      <c r="I26" s="90">
        <v>4</v>
      </c>
      <c r="J26" s="68">
        <v>1</v>
      </c>
      <c r="K26" s="68">
        <v>269</v>
      </c>
      <c r="L26" s="73" t="s">
        <v>94</v>
      </c>
      <c r="M26" s="87"/>
      <c r="N26" s="62" t="s">
        <v>28</v>
      </c>
    </row>
    <row r="27" spans="1:14" ht="31.5">
      <c r="A27" s="16">
        <v>21</v>
      </c>
      <c r="B27" s="20" t="s">
        <v>95</v>
      </c>
      <c r="C27" s="17" t="s">
        <v>50</v>
      </c>
      <c r="D27" s="17" t="s">
        <v>23</v>
      </c>
      <c r="E27" s="18" t="s">
        <v>96</v>
      </c>
      <c r="F27" s="18" t="s">
        <v>89</v>
      </c>
      <c r="G27" s="17" t="s">
        <v>25</v>
      </c>
      <c r="H27" s="18" t="s">
        <v>97</v>
      </c>
      <c r="I27" s="85">
        <v>300</v>
      </c>
      <c r="J27" s="68">
        <v>1</v>
      </c>
      <c r="K27" s="77">
        <v>99</v>
      </c>
      <c r="L27" s="73">
        <v>88</v>
      </c>
      <c r="M27" s="87"/>
      <c r="N27" s="62" t="s">
        <v>28</v>
      </c>
    </row>
    <row r="28" spans="1:14" ht="21">
      <c r="A28" s="16">
        <v>22</v>
      </c>
      <c r="B28" s="20" t="s">
        <v>98</v>
      </c>
      <c r="C28" s="17" t="s">
        <v>22</v>
      </c>
      <c r="D28" s="17" t="s">
        <v>23</v>
      </c>
      <c r="E28" s="21" t="s">
        <v>96</v>
      </c>
      <c r="F28" s="21" t="s">
        <v>89</v>
      </c>
      <c r="G28" s="17" t="s">
        <v>25</v>
      </c>
      <c r="H28" s="21" t="s">
        <v>99</v>
      </c>
      <c r="I28" s="67">
        <v>232</v>
      </c>
      <c r="J28" s="68">
        <v>15</v>
      </c>
      <c r="K28" s="77">
        <v>4230</v>
      </c>
      <c r="L28" s="73">
        <v>3108</v>
      </c>
      <c r="M28" s="87"/>
      <c r="N28" s="62" t="s">
        <v>28</v>
      </c>
    </row>
    <row r="29" spans="1:14" s="1" customFormat="1" ht="42">
      <c r="A29" s="16">
        <v>23</v>
      </c>
      <c r="B29" s="20" t="s">
        <v>100</v>
      </c>
      <c r="C29" s="21" t="s">
        <v>37</v>
      </c>
      <c r="D29" s="21" t="s">
        <v>23</v>
      </c>
      <c r="E29" s="21" t="s">
        <v>101</v>
      </c>
      <c r="F29" s="21" t="s">
        <v>102</v>
      </c>
      <c r="G29" s="21" t="s">
        <v>103</v>
      </c>
      <c r="H29" s="18" t="s">
        <v>104</v>
      </c>
      <c r="I29" s="91">
        <v>44</v>
      </c>
      <c r="J29" s="68">
        <v>1</v>
      </c>
      <c r="K29" s="68">
        <v>184</v>
      </c>
      <c r="L29" s="73">
        <v>88</v>
      </c>
      <c r="M29" s="21" t="s">
        <v>105</v>
      </c>
      <c r="N29" s="62" t="s">
        <v>28</v>
      </c>
    </row>
    <row r="30" spans="1:14" ht="31.5">
      <c r="A30" s="16">
        <v>24</v>
      </c>
      <c r="B30" s="20" t="s">
        <v>106</v>
      </c>
      <c r="C30" s="21" t="s">
        <v>107</v>
      </c>
      <c r="D30" s="21" t="s">
        <v>108</v>
      </c>
      <c r="E30" s="21" t="s">
        <v>109</v>
      </c>
      <c r="F30" s="21" t="s">
        <v>110</v>
      </c>
      <c r="G30" s="21" t="s">
        <v>111</v>
      </c>
      <c r="H30" s="26" t="s">
        <v>112</v>
      </c>
      <c r="I30" s="92">
        <v>49</v>
      </c>
      <c r="J30" s="68">
        <v>1</v>
      </c>
      <c r="K30" s="68">
        <v>589</v>
      </c>
      <c r="L30" s="73">
        <v>259</v>
      </c>
      <c r="M30" s="93"/>
      <c r="N30" s="62" t="s">
        <v>28</v>
      </c>
    </row>
    <row r="31" spans="1:14" ht="63">
      <c r="A31" s="16">
        <v>25</v>
      </c>
      <c r="B31" s="16" t="s">
        <v>113</v>
      </c>
      <c r="C31" s="17" t="s">
        <v>114</v>
      </c>
      <c r="D31" s="17" t="s">
        <v>115</v>
      </c>
      <c r="E31" s="17" t="s">
        <v>34</v>
      </c>
      <c r="F31" s="17" t="s">
        <v>38</v>
      </c>
      <c r="G31" s="17" t="s">
        <v>25</v>
      </c>
      <c r="H31" s="18" t="s">
        <v>116</v>
      </c>
      <c r="I31" s="67">
        <v>130</v>
      </c>
      <c r="J31" s="68">
        <v>0</v>
      </c>
      <c r="K31" s="68">
        <v>300</v>
      </c>
      <c r="L31" s="76">
        <v>0</v>
      </c>
      <c r="M31" s="94"/>
      <c r="N31" s="62" t="s">
        <v>28</v>
      </c>
    </row>
    <row r="32" spans="1:14" ht="31.5">
      <c r="A32" s="16">
        <v>26</v>
      </c>
      <c r="B32" s="16" t="s">
        <v>117</v>
      </c>
      <c r="C32" s="17" t="s">
        <v>22</v>
      </c>
      <c r="D32" s="17" t="s">
        <v>23</v>
      </c>
      <c r="E32" s="17" t="s">
        <v>118</v>
      </c>
      <c r="F32" s="17" t="s">
        <v>77</v>
      </c>
      <c r="G32" s="17" t="s">
        <v>25</v>
      </c>
      <c r="H32" s="18" t="s">
        <v>119</v>
      </c>
      <c r="I32" s="74">
        <v>260</v>
      </c>
      <c r="J32" s="74">
        <v>9</v>
      </c>
      <c r="K32" s="74">
        <v>20560</v>
      </c>
      <c r="L32" s="74">
        <v>1097</v>
      </c>
      <c r="M32" s="18"/>
      <c r="N32" s="62" t="s">
        <v>28</v>
      </c>
    </row>
    <row r="33" spans="1:14" ht="84">
      <c r="A33" s="16">
        <v>27</v>
      </c>
      <c r="B33" s="16" t="s">
        <v>120</v>
      </c>
      <c r="C33" s="17" t="s">
        <v>22</v>
      </c>
      <c r="D33" s="17" t="s">
        <v>23</v>
      </c>
      <c r="E33" s="17" t="s">
        <v>54</v>
      </c>
      <c r="F33" s="17" t="s">
        <v>121</v>
      </c>
      <c r="G33" s="17" t="s">
        <v>25</v>
      </c>
      <c r="H33" s="18" t="s">
        <v>122</v>
      </c>
      <c r="I33" s="67">
        <v>350</v>
      </c>
      <c r="J33" s="68">
        <v>2</v>
      </c>
      <c r="K33" s="68">
        <v>6521</v>
      </c>
      <c r="L33" s="73">
        <v>422</v>
      </c>
      <c r="M33" s="95" t="s">
        <v>123</v>
      </c>
      <c r="N33" s="62" t="s">
        <v>28</v>
      </c>
    </row>
    <row r="34" spans="1:14" ht="21">
      <c r="A34" s="16">
        <v>28</v>
      </c>
      <c r="B34" s="27" t="s">
        <v>124</v>
      </c>
      <c r="C34" s="28" t="s">
        <v>125</v>
      </c>
      <c r="D34" s="28" t="s">
        <v>23</v>
      </c>
      <c r="E34" s="28" t="s">
        <v>126</v>
      </c>
      <c r="F34" s="28" t="s">
        <v>110</v>
      </c>
      <c r="G34" s="28" t="s">
        <v>127</v>
      </c>
      <c r="H34" s="29" t="s">
        <v>128</v>
      </c>
      <c r="I34" s="96">
        <v>490</v>
      </c>
      <c r="J34" s="97">
        <v>5</v>
      </c>
      <c r="K34" s="97">
        <v>8447</v>
      </c>
      <c r="L34" s="98">
        <v>3514</v>
      </c>
      <c r="M34" s="99"/>
      <c r="N34" s="62" t="s">
        <v>28</v>
      </c>
    </row>
    <row r="35" spans="1:14" ht="42">
      <c r="A35" s="16">
        <v>29</v>
      </c>
      <c r="B35" s="30" t="s">
        <v>129</v>
      </c>
      <c r="C35" s="31" t="s">
        <v>67</v>
      </c>
      <c r="D35" s="31" t="s">
        <v>23</v>
      </c>
      <c r="E35" s="31" t="s">
        <v>81</v>
      </c>
      <c r="F35" s="31" t="s">
        <v>81</v>
      </c>
      <c r="G35" s="17" t="s">
        <v>25</v>
      </c>
      <c r="H35" s="32" t="s">
        <v>130</v>
      </c>
      <c r="I35" s="67">
        <v>750</v>
      </c>
      <c r="J35" s="100">
        <v>13</v>
      </c>
      <c r="K35" s="100">
        <v>15853</v>
      </c>
      <c r="L35" s="100">
        <v>5445</v>
      </c>
      <c r="M35" s="95" t="s">
        <v>123</v>
      </c>
      <c r="N35" s="62" t="s">
        <v>28</v>
      </c>
    </row>
    <row r="36" spans="1:14" ht="48">
      <c r="A36" s="16">
        <v>30</v>
      </c>
      <c r="B36" s="21" t="s">
        <v>131</v>
      </c>
      <c r="C36" s="21" t="s">
        <v>22</v>
      </c>
      <c r="D36" s="21" t="s">
        <v>23</v>
      </c>
      <c r="E36" s="21" t="s">
        <v>132</v>
      </c>
      <c r="F36" s="21" t="s">
        <v>39</v>
      </c>
      <c r="G36" s="21" t="s">
        <v>39</v>
      </c>
      <c r="H36" s="33" t="s">
        <v>133</v>
      </c>
      <c r="I36" s="67">
        <v>500</v>
      </c>
      <c r="J36" s="68">
        <v>3</v>
      </c>
      <c r="K36" s="68">
        <f>4241+2812+3159</f>
        <v>10212</v>
      </c>
      <c r="L36" s="101">
        <f>136+100+92</f>
        <v>328</v>
      </c>
      <c r="M36" s="95"/>
      <c r="N36" s="62" t="s">
        <v>28</v>
      </c>
    </row>
    <row r="37" spans="1:14" ht="14.25">
      <c r="A37" s="34"/>
      <c r="B37" s="35" t="s">
        <v>134</v>
      </c>
      <c r="C37" s="36"/>
      <c r="D37" s="36"/>
      <c r="E37" s="36"/>
      <c r="F37" s="36"/>
      <c r="G37" s="37"/>
      <c r="H37" s="15" t="s">
        <v>135</v>
      </c>
      <c r="I37" s="63">
        <f>SUM(I38:I49)</f>
        <v>759.06</v>
      </c>
      <c r="J37" s="64"/>
      <c r="K37" s="64"/>
      <c r="L37" s="65"/>
      <c r="M37" s="102"/>
      <c r="N37" s="62"/>
    </row>
    <row r="38" spans="1:14" ht="42">
      <c r="A38" s="16">
        <v>1</v>
      </c>
      <c r="B38" s="16" t="s">
        <v>136</v>
      </c>
      <c r="C38" s="21" t="s">
        <v>137</v>
      </c>
      <c r="D38" s="21" t="s">
        <v>23</v>
      </c>
      <c r="E38" s="21" t="s">
        <v>118</v>
      </c>
      <c r="F38" s="21" t="s">
        <v>118</v>
      </c>
      <c r="G38" s="21" t="s">
        <v>25</v>
      </c>
      <c r="H38" s="21" t="s">
        <v>138</v>
      </c>
      <c r="I38" s="78">
        <v>16.32</v>
      </c>
      <c r="J38" s="68">
        <v>1</v>
      </c>
      <c r="K38" s="68">
        <v>16</v>
      </c>
      <c r="L38" s="73" t="s">
        <v>139</v>
      </c>
      <c r="M38" s="103"/>
      <c r="N38" s="62" t="s">
        <v>28</v>
      </c>
    </row>
    <row r="39" spans="1:14" ht="42">
      <c r="A39" s="16"/>
      <c r="B39" s="16"/>
      <c r="C39" s="21" t="s">
        <v>137</v>
      </c>
      <c r="D39" s="21" t="s">
        <v>23</v>
      </c>
      <c r="E39" s="21" t="s">
        <v>68</v>
      </c>
      <c r="F39" s="21" t="s">
        <v>68</v>
      </c>
      <c r="G39" s="21" t="s">
        <v>25</v>
      </c>
      <c r="H39" s="21" t="s">
        <v>140</v>
      </c>
      <c r="I39" s="78">
        <v>54.72</v>
      </c>
      <c r="J39" s="68">
        <v>5</v>
      </c>
      <c r="K39" s="68">
        <v>57</v>
      </c>
      <c r="L39" s="73" t="s">
        <v>141</v>
      </c>
      <c r="M39" s="103"/>
      <c r="N39" s="62" t="s">
        <v>28</v>
      </c>
    </row>
    <row r="40" spans="1:14" ht="31.5">
      <c r="A40" s="16"/>
      <c r="B40" s="16"/>
      <c r="C40" s="21" t="s">
        <v>137</v>
      </c>
      <c r="D40" s="21" t="s">
        <v>23</v>
      </c>
      <c r="E40" s="21" t="s">
        <v>142</v>
      </c>
      <c r="F40" s="21" t="s">
        <v>142</v>
      </c>
      <c r="G40" s="21" t="s">
        <v>25</v>
      </c>
      <c r="H40" s="21" t="s">
        <v>143</v>
      </c>
      <c r="I40" s="78">
        <v>0.96</v>
      </c>
      <c r="J40" s="68">
        <v>0</v>
      </c>
      <c r="K40" s="68">
        <v>2</v>
      </c>
      <c r="L40" s="73" t="s">
        <v>144</v>
      </c>
      <c r="M40" s="103"/>
      <c r="N40" s="62" t="s">
        <v>28</v>
      </c>
    </row>
    <row r="41" spans="1:14" ht="42">
      <c r="A41" s="16"/>
      <c r="B41" s="16"/>
      <c r="C41" s="21" t="s">
        <v>137</v>
      </c>
      <c r="D41" s="21" t="s">
        <v>23</v>
      </c>
      <c r="E41" s="21" t="s">
        <v>34</v>
      </c>
      <c r="F41" s="21" t="s">
        <v>34</v>
      </c>
      <c r="G41" s="21" t="s">
        <v>25</v>
      </c>
      <c r="H41" s="21" t="s">
        <v>145</v>
      </c>
      <c r="I41" s="83">
        <v>62.4</v>
      </c>
      <c r="J41" s="68">
        <v>4</v>
      </c>
      <c r="K41" s="68">
        <v>70</v>
      </c>
      <c r="L41" s="73" t="s">
        <v>146</v>
      </c>
      <c r="M41" s="103"/>
      <c r="N41" s="62" t="s">
        <v>28</v>
      </c>
    </row>
    <row r="42" spans="1:14" ht="42">
      <c r="A42" s="38"/>
      <c r="B42" s="38"/>
      <c r="C42" s="39" t="s">
        <v>137</v>
      </c>
      <c r="D42" s="39" t="s">
        <v>23</v>
      </c>
      <c r="E42" s="21" t="s">
        <v>89</v>
      </c>
      <c r="F42" s="21" t="s">
        <v>89</v>
      </c>
      <c r="G42" s="21" t="s">
        <v>25</v>
      </c>
      <c r="H42" s="39" t="s">
        <v>147</v>
      </c>
      <c r="I42" s="104">
        <v>63.36</v>
      </c>
      <c r="J42" s="68">
        <v>15</v>
      </c>
      <c r="K42" s="68">
        <v>61</v>
      </c>
      <c r="L42" s="73" t="s">
        <v>148</v>
      </c>
      <c r="M42" s="89"/>
      <c r="N42" s="62" t="s">
        <v>28</v>
      </c>
    </row>
    <row r="43" spans="1:14" ht="42">
      <c r="A43" s="16"/>
      <c r="B43" s="16"/>
      <c r="C43" s="21" t="s">
        <v>137</v>
      </c>
      <c r="D43" s="21" t="s">
        <v>23</v>
      </c>
      <c r="E43" s="21" t="s">
        <v>126</v>
      </c>
      <c r="F43" s="21" t="s">
        <v>126</v>
      </c>
      <c r="G43" s="21" t="s">
        <v>25</v>
      </c>
      <c r="H43" s="21" t="s">
        <v>149</v>
      </c>
      <c r="I43" s="83">
        <v>43.66</v>
      </c>
      <c r="J43" s="68">
        <v>7</v>
      </c>
      <c r="K43" s="68">
        <v>40</v>
      </c>
      <c r="L43" s="73" t="s">
        <v>150</v>
      </c>
      <c r="M43" s="103"/>
      <c r="N43" s="62" t="s">
        <v>28</v>
      </c>
    </row>
    <row r="44" spans="1:14" ht="42">
      <c r="A44" s="16"/>
      <c r="B44" s="16"/>
      <c r="C44" s="21" t="s">
        <v>137</v>
      </c>
      <c r="D44" s="21" t="s">
        <v>23</v>
      </c>
      <c r="E44" s="21" t="s">
        <v>54</v>
      </c>
      <c r="F44" s="21" t="s">
        <v>54</v>
      </c>
      <c r="G44" s="21" t="s">
        <v>25</v>
      </c>
      <c r="H44" s="21" t="s">
        <v>151</v>
      </c>
      <c r="I44" s="78">
        <v>44.16</v>
      </c>
      <c r="J44" s="68">
        <v>6</v>
      </c>
      <c r="K44" s="68">
        <v>30</v>
      </c>
      <c r="L44" s="73" t="s">
        <v>152</v>
      </c>
      <c r="M44" s="103"/>
      <c r="N44" s="62" t="s">
        <v>28</v>
      </c>
    </row>
    <row r="45" spans="1:14" ht="42">
      <c r="A45" s="16"/>
      <c r="B45" s="16"/>
      <c r="C45" s="21" t="s">
        <v>137</v>
      </c>
      <c r="D45" s="21" t="s">
        <v>23</v>
      </c>
      <c r="E45" s="21" t="s">
        <v>64</v>
      </c>
      <c r="F45" s="21" t="s">
        <v>64</v>
      </c>
      <c r="G45" s="21" t="s">
        <v>25</v>
      </c>
      <c r="H45" s="21" t="s">
        <v>153</v>
      </c>
      <c r="I45" s="78">
        <f>73.92-0.72</f>
        <v>73.2</v>
      </c>
      <c r="J45" s="68">
        <v>11</v>
      </c>
      <c r="K45" s="68">
        <v>44</v>
      </c>
      <c r="L45" s="73" t="s">
        <v>154</v>
      </c>
      <c r="M45" s="103"/>
      <c r="N45" s="62" t="s">
        <v>28</v>
      </c>
    </row>
    <row r="46" spans="1:14" ht="42">
      <c r="A46" s="16"/>
      <c r="B46" s="16"/>
      <c r="C46" s="21" t="s">
        <v>137</v>
      </c>
      <c r="D46" s="21" t="s">
        <v>23</v>
      </c>
      <c r="E46" s="21" t="s">
        <v>81</v>
      </c>
      <c r="F46" s="21" t="s">
        <v>81</v>
      </c>
      <c r="G46" s="21" t="s">
        <v>25</v>
      </c>
      <c r="H46" s="21" t="s">
        <v>155</v>
      </c>
      <c r="I46" s="78">
        <v>65.28</v>
      </c>
      <c r="J46" s="68">
        <v>10</v>
      </c>
      <c r="K46" s="68">
        <v>77</v>
      </c>
      <c r="L46" s="73" t="s">
        <v>156</v>
      </c>
      <c r="M46" s="103"/>
      <c r="N46" s="62" t="s">
        <v>28</v>
      </c>
    </row>
    <row r="47" spans="1:14" ht="14.25">
      <c r="A47" s="16">
        <v>2</v>
      </c>
      <c r="B47" s="16" t="s">
        <v>157</v>
      </c>
      <c r="C47" s="21" t="s">
        <v>158</v>
      </c>
      <c r="D47" s="21" t="s">
        <v>23</v>
      </c>
      <c r="E47" s="18" t="s">
        <v>24</v>
      </c>
      <c r="F47" s="21" t="s">
        <v>159</v>
      </c>
      <c r="G47" s="21" t="s">
        <v>159</v>
      </c>
      <c r="H47" s="18" t="s">
        <v>160</v>
      </c>
      <c r="I47" s="67">
        <v>165</v>
      </c>
      <c r="J47" s="68"/>
      <c r="K47" s="68"/>
      <c r="L47" s="73"/>
      <c r="M47" s="103"/>
      <c r="N47" s="62" t="s">
        <v>28</v>
      </c>
    </row>
    <row r="48" spans="1:14" ht="21">
      <c r="A48" s="40">
        <v>3</v>
      </c>
      <c r="B48" s="16" t="s">
        <v>161</v>
      </c>
      <c r="C48" s="17" t="s">
        <v>162</v>
      </c>
      <c r="D48" s="17" t="s">
        <v>23</v>
      </c>
      <c r="E48" s="17" t="s">
        <v>24</v>
      </c>
      <c r="F48" s="17" t="s">
        <v>163</v>
      </c>
      <c r="G48" s="17" t="s">
        <v>163</v>
      </c>
      <c r="H48" s="18" t="s">
        <v>164</v>
      </c>
      <c r="I48" s="67">
        <v>120</v>
      </c>
      <c r="J48" s="68">
        <v>59</v>
      </c>
      <c r="K48" s="68">
        <v>521</v>
      </c>
      <c r="L48" s="71">
        <v>439</v>
      </c>
      <c r="M48" s="105"/>
      <c r="N48" s="62" t="s">
        <v>28</v>
      </c>
    </row>
    <row r="49" spans="1:14" ht="52.5">
      <c r="A49" s="40">
        <v>4</v>
      </c>
      <c r="B49" s="30" t="s">
        <v>165</v>
      </c>
      <c r="C49" s="31" t="s">
        <v>166</v>
      </c>
      <c r="D49" s="31" t="s">
        <v>23</v>
      </c>
      <c r="E49" s="31" t="s">
        <v>167</v>
      </c>
      <c r="F49" s="17" t="s">
        <v>25</v>
      </c>
      <c r="G49" s="17" t="s">
        <v>25</v>
      </c>
      <c r="H49" s="41" t="s">
        <v>168</v>
      </c>
      <c r="I49" s="106">
        <v>50</v>
      </c>
      <c r="J49" s="97"/>
      <c r="K49" s="97"/>
      <c r="L49" s="97">
        <v>50</v>
      </c>
      <c r="M49" s="95" t="s">
        <v>123</v>
      </c>
      <c r="N49" s="62" t="s">
        <v>28</v>
      </c>
    </row>
    <row r="50" spans="1:14" ht="14.25">
      <c r="A50" s="34"/>
      <c r="B50" s="35" t="s">
        <v>169</v>
      </c>
      <c r="C50" s="36"/>
      <c r="D50" s="36"/>
      <c r="E50" s="36"/>
      <c r="F50" s="36"/>
      <c r="G50" s="37"/>
      <c r="H50" s="15" t="s">
        <v>170</v>
      </c>
      <c r="I50" s="63">
        <f>SUM(I51:I64)</f>
        <v>2276.3</v>
      </c>
      <c r="J50" s="64"/>
      <c r="K50" s="64"/>
      <c r="L50" s="65"/>
      <c r="M50" s="102"/>
      <c r="N50" s="62"/>
    </row>
    <row r="51" spans="1:14" ht="21">
      <c r="A51" s="42">
        <v>1</v>
      </c>
      <c r="B51" s="16" t="s">
        <v>171</v>
      </c>
      <c r="C51" s="17" t="s">
        <v>172</v>
      </c>
      <c r="D51" s="17" t="s">
        <v>23</v>
      </c>
      <c r="E51" s="17" t="s">
        <v>24</v>
      </c>
      <c r="F51" s="17" t="s">
        <v>173</v>
      </c>
      <c r="G51" s="17" t="s">
        <v>173</v>
      </c>
      <c r="H51" s="18" t="s">
        <v>174</v>
      </c>
      <c r="I51" s="67">
        <v>370</v>
      </c>
      <c r="J51" s="68">
        <v>37</v>
      </c>
      <c r="K51" s="68">
        <v>37000</v>
      </c>
      <c r="L51" s="69">
        <v>18000</v>
      </c>
      <c r="M51" s="72"/>
      <c r="N51" s="62" t="s">
        <v>28</v>
      </c>
    </row>
    <row r="52" spans="1:14" ht="315">
      <c r="A52" s="42">
        <v>2</v>
      </c>
      <c r="B52" s="16" t="s">
        <v>175</v>
      </c>
      <c r="C52" s="18" t="s">
        <v>114</v>
      </c>
      <c r="D52" s="17" t="s">
        <v>23</v>
      </c>
      <c r="E52" s="17" t="s">
        <v>54</v>
      </c>
      <c r="F52" s="17" t="s">
        <v>54</v>
      </c>
      <c r="G52" s="17" t="s">
        <v>39</v>
      </c>
      <c r="H52" s="18" t="s">
        <v>176</v>
      </c>
      <c r="I52" s="107">
        <v>352.79</v>
      </c>
      <c r="J52" s="68">
        <v>1</v>
      </c>
      <c r="K52" s="68">
        <v>165</v>
      </c>
      <c r="L52" s="73">
        <v>91</v>
      </c>
      <c r="M52" s="72"/>
      <c r="N52" s="62" t="s">
        <v>28</v>
      </c>
    </row>
    <row r="53" spans="1:14" ht="42">
      <c r="A53" s="42">
        <v>3</v>
      </c>
      <c r="B53" s="20" t="s">
        <v>177</v>
      </c>
      <c r="C53" s="18" t="s">
        <v>114</v>
      </c>
      <c r="D53" s="21" t="s">
        <v>23</v>
      </c>
      <c r="E53" s="21" t="s">
        <v>178</v>
      </c>
      <c r="F53" s="21" t="s">
        <v>126</v>
      </c>
      <c r="G53" s="21" t="s">
        <v>25</v>
      </c>
      <c r="H53" s="18" t="s">
        <v>179</v>
      </c>
      <c r="I53" s="21">
        <v>93.5</v>
      </c>
      <c r="J53" s="68">
        <v>3</v>
      </c>
      <c r="K53" s="86">
        <v>344</v>
      </c>
      <c r="L53" s="73">
        <v>287</v>
      </c>
      <c r="M53" s="72"/>
      <c r="N53" s="62" t="s">
        <v>28</v>
      </c>
    </row>
    <row r="54" spans="1:14" ht="105">
      <c r="A54" s="42">
        <v>4</v>
      </c>
      <c r="B54" s="19" t="s">
        <v>180</v>
      </c>
      <c r="C54" s="18" t="s">
        <v>114</v>
      </c>
      <c r="D54" s="18" t="s">
        <v>23</v>
      </c>
      <c r="E54" s="18" t="s">
        <v>181</v>
      </c>
      <c r="F54" s="18" t="s">
        <v>64</v>
      </c>
      <c r="G54" s="18" t="s">
        <v>25</v>
      </c>
      <c r="H54" s="18" t="s">
        <v>182</v>
      </c>
      <c r="I54" s="74">
        <v>85</v>
      </c>
      <c r="J54" s="108">
        <v>1</v>
      </c>
      <c r="K54" s="108">
        <v>1463</v>
      </c>
      <c r="L54" s="109">
        <v>115</v>
      </c>
      <c r="M54" s="44"/>
      <c r="N54" s="62" t="s">
        <v>28</v>
      </c>
    </row>
    <row r="55" spans="1:14" ht="42">
      <c r="A55" s="42">
        <v>5</v>
      </c>
      <c r="B55" s="16" t="s">
        <v>183</v>
      </c>
      <c r="C55" s="18" t="s">
        <v>114</v>
      </c>
      <c r="D55" s="17" t="s">
        <v>184</v>
      </c>
      <c r="E55" s="17" t="s">
        <v>185</v>
      </c>
      <c r="F55" s="17" t="s">
        <v>34</v>
      </c>
      <c r="G55" s="17" t="s">
        <v>39</v>
      </c>
      <c r="H55" s="18" t="s">
        <v>186</v>
      </c>
      <c r="I55" s="83">
        <v>14.3</v>
      </c>
      <c r="J55" s="68">
        <v>2</v>
      </c>
      <c r="K55" s="68">
        <v>111</v>
      </c>
      <c r="L55" s="73" t="s">
        <v>187</v>
      </c>
      <c r="M55" s="72"/>
      <c r="N55" s="62" t="s">
        <v>28</v>
      </c>
    </row>
    <row r="56" spans="1:14" ht="52.5">
      <c r="A56" s="42">
        <v>6</v>
      </c>
      <c r="B56" s="16" t="s">
        <v>188</v>
      </c>
      <c r="C56" s="18" t="s">
        <v>114</v>
      </c>
      <c r="D56" s="17" t="s">
        <v>184</v>
      </c>
      <c r="E56" s="17" t="s">
        <v>189</v>
      </c>
      <c r="F56" s="17" t="s">
        <v>34</v>
      </c>
      <c r="G56" s="17" t="s">
        <v>39</v>
      </c>
      <c r="H56" s="18" t="s">
        <v>190</v>
      </c>
      <c r="I56" s="83">
        <v>11.7</v>
      </c>
      <c r="J56" s="68">
        <v>2</v>
      </c>
      <c r="K56" s="68">
        <v>1130</v>
      </c>
      <c r="L56" s="73">
        <v>860</v>
      </c>
      <c r="M56" s="72"/>
      <c r="N56" s="62" t="s">
        <v>28</v>
      </c>
    </row>
    <row r="57" spans="1:14" ht="73.5">
      <c r="A57" s="42">
        <v>7</v>
      </c>
      <c r="B57" s="43" t="s">
        <v>191</v>
      </c>
      <c r="C57" s="17" t="s">
        <v>192</v>
      </c>
      <c r="D57" s="44" t="s">
        <v>108</v>
      </c>
      <c r="E57" s="44" t="s">
        <v>193</v>
      </c>
      <c r="F57" s="45" t="s">
        <v>34</v>
      </c>
      <c r="G57" s="44" t="s">
        <v>194</v>
      </c>
      <c r="H57" s="45" t="s">
        <v>195</v>
      </c>
      <c r="I57" s="110">
        <v>612.78</v>
      </c>
      <c r="J57" s="108">
        <v>0</v>
      </c>
      <c r="K57" s="108">
        <v>1525</v>
      </c>
      <c r="L57" s="109">
        <v>73</v>
      </c>
      <c r="M57" s="111"/>
      <c r="N57" s="62" t="s">
        <v>28</v>
      </c>
    </row>
    <row r="58" spans="1:14" ht="346.5">
      <c r="A58" s="42">
        <v>8</v>
      </c>
      <c r="B58" s="16" t="s">
        <v>196</v>
      </c>
      <c r="C58" s="17" t="s">
        <v>197</v>
      </c>
      <c r="D58" s="17" t="s">
        <v>23</v>
      </c>
      <c r="E58" s="17" t="s">
        <v>198</v>
      </c>
      <c r="F58" s="17" t="s">
        <v>199</v>
      </c>
      <c r="G58" s="17" t="s">
        <v>25</v>
      </c>
      <c r="H58" s="46" t="s">
        <v>200</v>
      </c>
      <c r="I58" s="17">
        <v>553.23</v>
      </c>
      <c r="J58" s="76">
        <v>5</v>
      </c>
      <c r="K58" s="76">
        <v>563</v>
      </c>
      <c r="L58" s="69">
        <v>381</v>
      </c>
      <c r="M58" s="72"/>
      <c r="N58" s="62" t="s">
        <v>28</v>
      </c>
    </row>
    <row r="59" spans="1:14" ht="126">
      <c r="A59" s="42">
        <v>9</v>
      </c>
      <c r="B59" s="16" t="s">
        <v>201</v>
      </c>
      <c r="C59" s="17" t="s">
        <v>202</v>
      </c>
      <c r="D59" s="17" t="s">
        <v>23</v>
      </c>
      <c r="E59" s="17" t="s">
        <v>203</v>
      </c>
      <c r="F59" s="17" t="s">
        <v>204</v>
      </c>
      <c r="G59" s="17" t="s">
        <v>25</v>
      </c>
      <c r="H59" s="46" t="s">
        <v>205</v>
      </c>
      <c r="I59" s="17">
        <v>135</v>
      </c>
      <c r="J59" s="76">
        <v>1</v>
      </c>
      <c r="K59" s="68">
        <v>334</v>
      </c>
      <c r="L59" s="69">
        <v>251</v>
      </c>
      <c r="M59" s="72"/>
      <c r="N59" s="62" t="s">
        <v>28</v>
      </c>
    </row>
    <row r="60" spans="1:14" ht="42">
      <c r="A60" s="42">
        <v>10</v>
      </c>
      <c r="B60" s="20" t="s">
        <v>206</v>
      </c>
      <c r="C60" s="21" t="s">
        <v>207</v>
      </c>
      <c r="D60" s="21" t="s">
        <v>23</v>
      </c>
      <c r="E60" s="21" t="s">
        <v>208</v>
      </c>
      <c r="F60" s="21" t="s">
        <v>96</v>
      </c>
      <c r="G60" s="21" t="s">
        <v>103</v>
      </c>
      <c r="H60" s="18" t="s">
        <v>209</v>
      </c>
      <c r="I60" s="67">
        <v>20</v>
      </c>
      <c r="J60" s="68">
        <v>1</v>
      </c>
      <c r="K60" s="68">
        <v>1735</v>
      </c>
      <c r="L60" s="73">
        <v>208</v>
      </c>
      <c r="M60" s="21" t="s">
        <v>105</v>
      </c>
      <c r="N60" s="62" t="s">
        <v>28</v>
      </c>
    </row>
    <row r="61" spans="1:14" ht="21">
      <c r="A61" s="42">
        <v>11</v>
      </c>
      <c r="B61" s="27" t="s">
        <v>210</v>
      </c>
      <c r="C61" s="28" t="s">
        <v>211</v>
      </c>
      <c r="D61" s="28" t="s">
        <v>23</v>
      </c>
      <c r="E61" s="28" t="s">
        <v>212</v>
      </c>
      <c r="F61" s="28" t="s">
        <v>96</v>
      </c>
      <c r="G61" s="28" t="s">
        <v>213</v>
      </c>
      <c r="H61" s="29" t="s">
        <v>214</v>
      </c>
      <c r="I61" s="96">
        <v>4.4</v>
      </c>
      <c r="J61" s="112"/>
      <c r="K61" s="97">
        <v>1</v>
      </c>
      <c r="L61" s="97">
        <v>647</v>
      </c>
      <c r="M61" s="98">
        <v>39</v>
      </c>
      <c r="N61" s="62" t="s">
        <v>28</v>
      </c>
    </row>
    <row r="62" spans="1:14" ht="31.5">
      <c r="A62" s="42">
        <v>12</v>
      </c>
      <c r="B62" s="27" t="s">
        <v>215</v>
      </c>
      <c r="C62" s="28" t="s">
        <v>216</v>
      </c>
      <c r="D62" s="28" t="s">
        <v>23</v>
      </c>
      <c r="E62" s="28" t="s">
        <v>217</v>
      </c>
      <c r="F62" s="28" t="s">
        <v>96</v>
      </c>
      <c r="G62" s="28" t="s">
        <v>213</v>
      </c>
      <c r="H62" s="29" t="s">
        <v>218</v>
      </c>
      <c r="I62" s="106">
        <v>5.6</v>
      </c>
      <c r="J62" s="29"/>
      <c r="K62" s="97">
        <v>1</v>
      </c>
      <c r="L62" s="113">
        <v>3576</v>
      </c>
      <c r="M62" s="97">
        <v>189</v>
      </c>
      <c r="N62" s="62" t="s">
        <v>28</v>
      </c>
    </row>
    <row r="63" spans="1:14" ht="241.5">
      <c r="A63" s="42">
        <v>13</v>
      </c>
      <c r="B63" s="27" t="s">
        <v>219</v>
      </c>
      <c r="C63" s="28" t="s">
        <v>207</v>
      </c>
      <c r="D63" s="28" t="s">
        <v>23</v>
      </c>
      <c r="E63" s="28" t="s">
        <v>101</v>
      </c>
      <c r="F63" s="28" t="s">
        <v>110</v>
      </c>
      <c r="G63" s="28" t="s">
        <v>103</v>
      </c>
      <c r="H63" s="29" t="s">
        <v>220</v>
      </c>
      <c r="I63" s="96">
        <v>10</v>
      </c>
      <c r="J63" s="112" t="s">
        <v>221</v>
      </c>
      <c r="K63" s="97"/>
      <c r="L63" s="97">
        <v>184</v>
      </c>
      <c r="M63" s="114">
        <v>88</v>
      </c>
      <c r="N63" s="62" t="s">
        <v>28</v>
      </c>
    </row>
    <row r="64" spans="1:14" ht="42">
      <c r="A64" s="42">
        <v>14</v>
      </c>
      <c r="B64" s="20" t="s">
        <v>222</v>
      </c>
      <c r="C64" s="21" t="s">
        <v>207</v>
      </c>
      <c r="D64" s="21" t="s">
        <v>23</v>
      </c>
      <c r="E64" s="21" t="s">
        <v>101</v>
      </c>
      <c r="F64" s="21" t="s">
        <v>126</v>
      </c>
      <c r="G64" s="21" t="s">
        <v>103</v>
      </c>
      <c r="H64" s="18" t="s">
        <v>223</v>
      </c>
      <c r="I64" s="68">
        <v>8</v>
      </c>
      <c r="J64" s="68">
        <v>1</v>
      </c>
      <c r="K64" s="68">
        <v>184</v>
      </c>
      <c r="L64" s="73">
        <v>88</v>
      </c>
      <c r="M64" s="21" t="s">
        <v>105</v>
      </c>
      <c r="N64" s="62" t="s">
        <v>28</v>
      </c>
    </row>
    <row r="65" spans="1:14" ht="14.25">
      <c r="A65" s="12"/>
      <c r="B65" s="35" t="s">
        <v>224</v>
      </c>
      <c r="C65" s="36"/>
      <c r="D65" s="36"/>
      <c r="E65" s="36"/>
      <c r="F65" s="36"/>
      <c r="G65" s="37"/>
      <c r="H65" s="15" t="s">
        <v>225</v>
      </c>
      <c r="I65" s="115">
        <f>SUM(I66:I70)</f>
        <v>590</v>
      </c>
      <c r="J65" s="64"/>
      <c r="K65" s="64"/>
      <c r="L65" s="65"/>
      <c r="M65" s="102"/>
      <c r="N65" s="62"/>
    </row>
    <row r="66" spans="1:14" ht="31.5">
      <c r="A66" s="42">
        <v>1</v>
      </c>
      <c r="B66" s="16" t="s">
        <v>226</v>
      </c>
      <c r="C66" s="17" t="s">
        <v>192</v>
      </c>
      <c r="D66" s="17" t="s">
        <v>23</v>
      </c>
      <c r="E66" s="17" t="s">
        <v>227</v>
      </c>
      <c r="F66" s="17" t="s">
        <v>81</v>
      </c>
      <c r="G66" s="17" t="s">
        <v>228</v>
      </c>
      <c r="H66" s="18" t="s">
        <v>229</v>
      </c>
      <c r="I66" s="74">
        <v>170</v>
      </c>
      <c r="J66" s="68">
        <v>1</v>
      </c>
      <c r="K66" s="77">
        <v>33</v>
      </c>
      <c r="L66" s="73">
        <v>18</v>
      </c>
      <c r="M66" s="72"/>
      <c r="N66" s="62" t="s">
        <v>28</v>
      </c>
    </row>
    <row r="67" spans="1:14" ht="84">
      <c r="A67" s="42">
        <v>2</v>
      </c>
      <c r="B67" s="20" t="s">
        <v>230</v>
      </c>
      <c r="C67" s="21" t="s">
        <v>192</v>
      </c>
      <c r="D67" s="21" t="s">
        <v>23</v>
      </c>
      <c r="E67" s="21" t="s">
        <v>231</v>
      </c>
      <c r="F67" s="21" t="s">
        <v>34</v>
      </c>
      <c r="G67" s="21" t="s">
        <v>228</v>
      </c>
      <c r="H67" s="18" t="s">
        <v>232</v>
      </c>
      <c r="I67" s="74">
        <v>340</v>
      </c>
      <c r="J67" s="68">
        <v>1</v>
      </c>
      <c r="K67" s="68">
        <v>355</v>
      </c>
      <c r="L67" s="73">
        <v>214</v>
      </c>
      <c r="M67" s="79"/>
      <c r="N67" s="62" t="s">
        <v>28</v>
      </c>
    </row>
    <row r="68" spans="1:14" ht="31.5">
      <c r="A68" s="42">
        <v>3</v>
      </c>
      <c r="B68" s="16" t="s">
        <v>233</v>
      </c>
      <c r="C68" s="21" t="s">
        <v>192</v>
      </c>
      <c r="D68" s="17" t="s">
        <v>23</v>
      </c>
      <c r="E68" s="17" t="s">
        <v>234</v>
      </c>
      <c r="F68" s="17" t="s">
        <v>142</v>
      </c>
      <c r="G68" s="17" t="s">
        <v>103</v>
      </c>
      <c r="H68" s="18" t="s">
        <v>235</v>
      </c>
      <c r="I68" s="17">
        <v>30</v>
      </c>
      <c r="J68" s="76"/>
      <c r="K68" s="76">
        <v>2136</v>
      </c>
      <c r="L68" s="69">
        <v>310</v>
      </c>
      <c r="M68" s="116"/>
      <c r="N68" s="62" t="s">
        <v>28</v>
      </c>
    </row>
    <row r="69" spans="1:14" ht="42">
      <c r="A69" s="42">
        <v>4</v>
      </c>
      <c r="B69" s="20" t="s">
        <v>236</v>
      </c>
      <c r="C69" s="21"/>
      <c r="D69" s="21"/>
      <c r="E69" s="21" t="s">
        <v>237</v>
      </c>
      <c r="F69" s="21"/>
      <c r="G69" s="21" t="s">
        <v>103</v>
      </c>
      <c r="H69" s="18" t="s">
        <v>238</v>
      </c>
      <c r="I69" s="74">
        <v>20</v>
      </c>
      <c r="J69" s="68"/>
      <c r="K69" s="68"/>
      <c r="L69" s="73"/>
      <c r="M69" s="21" t="s">
        <v>105</v>
      </c>
      <c r="N69" s="62" t="s">
        <v>28</v>
      </c>
    </row>
    <row r="70" spans="1:14" ht="42">
      <c r="A70" s="42">
        <v>5</v>
      </c>
      <c r="B70" s="20" t="s">
        <v>239</v>
      </c>
      <c r="C70" s="21" t="s">
        <v>240</v>
      </c>
      <c r="D70" s="21" t="s">
        <v>23</v>
      </c>
      <c r="E70" s="21" t="s">
        <v>241</v>
      </c>
      <c r="F70" s="21" t="s">
        <v>142</v>
      </c>
      <c r="G70" s="21" t="s">
        <v>103</v>
      </c>
      <c r="H70" s="18" t="s">
        <v>242</v>
      </c>
      <c r="I70" s="74">
        <v>30</v>
      </c>
      <c r="J70" s="68">
        <v>0</v>
      </c>
      <c r="K70" s="68">
        <v>0</v>
      </c>
      <c r="L70" s="73">
        <v>0</v>
      </c>
      <c r="M70" s="21" t="s">
        <v>105</v>
      </c>
      <c r="N70" s="62" t="s">
        <v>28</v>
      </c>
    </row>
  </sheetData>
  <sheetProtection/>
  <autoFilter ref="A5:M70"/>
  <mergeCells count="19">
    <mergeCell ref="A1:B1"/>
    <mergeCell ref="A2:L2"/>
    <mergeCell ref="J3:L3"/>
    <mergeCell ref="B6:G6"/>
    <mergeCell ref="B37:G37"/>
    <mergeCell ref="B50:G50"/>
    <mergeCell ref="B65:G65"/>
    <mergeCell ref="A3:A4"/>
    <mergeCell ref="A38:A46"/>
    <mergeCell ref="B3:B4"/>
    <mergeCell ref="B38:B46"/>
    <mergeCell ref="C3:C4"/>
    <mergeCell ref="D3:D4"/>
    <mergeCell ref="E3:E4"/>
    <mergeCell ref="F3:F4"/>
    <mergeCell ref="G3:G4"/>
    <mergeCell ref="H3:H4"/>
    <mergeCell ref="I3:I4"/>
    <mergeCell ref="N3:N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2022-09-07T08:25:18Z</cp:lastPrinted>
  <dcterms:created xsi:type="dcterms:W3CDTF">2016-09-03T11:25:32Z</dcterms:created>
  <dcterms:modified xsi:type="dcterms:W3CDTF">2024-03-01T11:06:34Z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2052-11.8.6.11020</vt:lpwstr>
  </property>
  <property fmtid="{D5CDD505-2E9C-101B-9397-08002B2CF9AE}" pid="4" name="KSORubyTemplate">
    <vt:lpwstr>14</vt:lpwstr>
  </property>
  <property fmtid="{D5CDD505-2E9C-101B-9397-08002B2CF9AE}" pid="5" name="I">
    <vt:lpwstr>8615D9DFBCFE40E584A941414FDD4155</vt:lpwstr>
  </property>
  <property fmtid="{D5CDD505-2E9C-101B-9397-08002B2CF9AE}" pid="6" name="KSOReadingLayo">
    <vt:bool>true</vt:bool>
  </property>
</Properties>
</file>