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2"/>
  </bookViews>
  <sheets>
    <sheet name="附件1" sheetId="1" r:id="rId1"/>
    <sheet name="附件2" sheetId="2" r:id="rId2"/>
    <sheet name="附件3" sheetId="3" r:id="rId3"/>
    <sheet name="附件4" sheetId="4" r:id="rId4"/>
  </sheets>
  <definedNames>
    <definedName name="_xlnm.Print_Titles" localSheetId="1">'附件2'!$2:$5</definedName>
    <definedName name="_xlnm._FilterDatabase" localSheetId="2" hidden="1">'附件3'!$A$6:$U$102</definedName>
  </definedNames>
  <calcPr fullCalcOnLoad="1"/>
</workbook>
</file>

<file path=xl/sharedStrings.xml><?xml version="1.0" encoding="utf-8"?>
<sst xmlns="http://schemas.openxmlformats.org/spreadsheetml/2006/main" count="838" uniqueCount="446">
  <si>
    <t>附表1</t>
  </si>
  <si>
    <r>
      <t xml:space="preserve">  大理 </t>
    </r>
    <r>
      <rPr>
        <b/>
        <sz val="20"/>
        <rFont val="方正小标宋简体"/>
        <family val="4"/>
      </rPr>
      <t>州</t>
    </r>
    <r>
      <rPr>
        <b/>
        <u val="single"/>
        <sz val="20"/>
        <rFont val="方正小标宋简体"/>
        <family val="4"/>
      </rPr>
      <t>鹤庆</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</si>
  <si>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</si>
  <si>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</si>
  <si>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</si>
  <si>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</si>
  <si>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</si>
  <si>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</si>
  <si>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</si>
  <si>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</si>
  <si>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</si>
  <si>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</si>
  <si>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</si>
  <si>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</si>
  <si>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</si>
  <si>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</si>
  <si>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</si>
  <si>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</si>
  <si>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</si>
  <si>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</si>
  <si>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</si>
  <si>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</si>
  <si>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</si>
  <si>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</si>
  <si>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</si>
  <si>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鹤庆</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</si>
  <si>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</si>
  <si>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</si>
  <si>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</si>
  <si>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</si>
  <si>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</si>
  <si>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</si>
  <si>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</si>
  <si>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年初预计收到涉农资金总规模</t>
  </si>
  <si>
    <t>年初方案规模</t>
  </si>
  <si>
    <t>调整方案规模</t>
  </si>
  <si>
    <t>补充方案规模</t>
  </si>
  <si>
    <t>合计</t>
  </si>
  <si>
    <t>一</t>
  </si>
  <si>
    <t>中央财政合计</t>
  </si>
  <si>
    <t>中央财政专项扶贫资金</t>
  </si>
  <si>
    <t>水利发展资金</t>
  </si>
  <si>
    <t>农业生产发展资金（不含耕地地力保护补贴、农机购置补贴、支持适度规模经营、有机肥替代、农机深耕深松、良种良法部分、产业乡村强县示范行动、现代农业产业园）</t>
  </si>
  <si>
    <t>林业改革发展资金(不含森林资源管护和相关试点资金)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</si>
  <si>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</si>
  <si>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</si>
  <si>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</si>
  <si>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</si>
  <si>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</si>
  <si>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</si>
  <si>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</si>
  <si>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</si>
  <si>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</si>
  <si>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</si>
  <si>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</si>
  <si>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中央预算内投资用于“三农”建设部分（不包括国家水网骨干工程、饮水安全保障工程、气象基础设施、农村电网巩固提升工程、生态保护和修复方面的支出）</t>
  </si>
  <si>
    <t>其他</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</si>
  <si>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</si>
  <si>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</si>
  <si>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</si>
  <si>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</si>
  <si>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</si>
  <si>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</si>
  <si>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</si>
  <si>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</si>
  <si>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</si>
  <si>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</si>
  <si>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</si>
  <si>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填表说明：1.“本年度涉农资金投入规模”中“年初预计收到涉农总规模”为本年度该项资金总量预计数。“年初方案规模”与整合季度报表中“年初数”一致。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</si>
  <si>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</si>
  <si>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</si>
  <si>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</si>
  <si>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 xml:space="preserve">   鹤庆    </t>
    </r>
    <r>
      <rPr>
        <b/>
        <sz val="20"/>
        <color indexed="8"/>
        <rFont val="方正小标宋简体"/>
        <family val="4"/>
      </rPr>
      <t>县统筹整合财政涉农资金项目表</t>
    </r>
  </si>
  <si>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</si>
  <si>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</si>
  <si>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</si>
  <si>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</si>
  <si>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</si>
  <si>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</si>
  <si>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</si>
  <si>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</si>
  <si>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</si>
  <si>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</si>
  <si>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</si>
  <si>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</si>
  <si>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</si>
  <si>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</si>
  <si>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</si>
  <si>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</si>
  <si>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</si>
  <si>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</si>
  <si>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</si>
  <si>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</si>
  <si>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</si>
  <si>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</si>
  <si>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</si>
  <si>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</si>
  <si>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</si>
  <si>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</si>
  <si>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</si>
  <si>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鹤庆县2022年六合乡以工代赈工程</t>
  </si>
  <si>
    <t>是</t>
  </si>
  <si>
    <t>产业发展</t>
  </si>
  <si>
    <t>大理州鹤庆县六合乡六合村、河东村</t>
  </si>
  <si>
    <t>1、农田水利建设：新建三面光农田灌溉沟渠967米。2、乡村道路建设448米，新建田间机耕路3434米。</t>
  </si>
  <si>
    <t>项目建成后，改善灌溉面积240亩，发放劳务报酬40万元。改善项目区群众生产生活条件，促进农业改革和发展，确保农村的稳定和繁荣，对农村精神文明建设和社会安定团结起到很大的促进作用。</t>
  </si>
  <si>
    <t>六合乡人民政府</t>
  </si>
  <si>
    <t>县发展和改革局</t>
  </si>
  <si>
    <t>鹤庆县2022年扶贫小额信贷贴息</t>
  </si>
  <si>
    <t>大理州鹤庆县</t>
  </si>
  <si>
    <t>在全县9个乡镇实施小额信贷，对符合贷款条件有贷款意愿的脱贫人口和易返贫致贫户（监测户）进行小额贷款扶持，贷款金额≤10万元/户；贴息贷款金额≤5万元/户。争取2022年贷款总额不低于15000万元，获贷农户3200户。计划贴息3.85％，贴息总额1000万元（含2021年农商行第四季度贴息资金）。</t>
  </si>
  <si>
    <t>获贷农户户均增收0.6万元，积极稳固推进乡村振兴工作，巩固脱贫攻坚成果。促进农户产业发展，有效解决农户产业发展中缺乏增加的问题。</t>
  </si>
  <si>
    <t>各乡镇人民政府</t>
  </si>
  <si>
    <t>鹤庆县财政局  鹤庆县乡村振兴局</t>
  </si>
  <si>
    <t>鹤庆县2021年第四季度扶贫小额信贷贴息</t>
  </si>
  <si>
    <t>在全县9个乡镇实施4178户小额信贷贴息，对符合贷款条件有贷款意愿的脱贫人口和易返贫致贫户（监测户）进行小额贷款扶持，贷款金额≤10万元/户；贴息贷款金额≤5万元/户。</t>
  </si>
  <si>
    <t>获贷农户户均增收0.6万元。</t>
  </si>
  <si>
    <t>黄坪镇天竺葵香料种植项目</t>
  </si>
  <si>
    <t>大理州鹤庆县黄坪镇各村</t>
  </si>
  <si>
    <t>计划在全镇范围内发展600亩/年的天竺葵种植面积，补助标准：脱贫户、易返贫致贫户（监测户）1000元/亩。</t>
  </si>
  <si>
    <t>1000元/亩</t>
  </si>
  <si>
    <t>通过项目实施，增加群众收入，促进经济发展</t>
  </si>
  <si>
    <t>黄坪镇人民政府</t>
  </si>
  <si>
    <t>鹤庆县乡村振兴局</t>
  </si>
  <si>
    <t>鹤庆县耕地生产障碍修复利用核心示范区项目</t>
  </si>
  <si>
    <t>大理州鹤庆县各乡镇村</t>
  </si>
  <si>
    <t>1、建设安全利用措施落地核心示范区1个，具体落地措施为：水分调控措施；采取优化施肥措施；加强监测，在农产品成熟期，采集农产品样品，进行监测分析，测定措施实施效果。2、建设严格管控区措施落地核心示范区，具体措施为：调整种植结构5000亩左右，种植非食用农产品；实施优化施肥，采取测土配方施肥，增施有机肥等措施；加强监测，在农产品成熟期，采集农产品样品，进行监测分析，测定措施实施效果。</t>
  </si>
  <si>
    <t>受污染耕地安全利用措施落地100%</t>
  </si>
  <si>
    <t xml:space="preserve">鹤庆县农业技术推广中心 </t>
  </si>
  <si>
    <t>鹤庆县农业农村局</t>
  </si>
  <si>
    <t>古乐村田园综合体项目</t>
  </si>
  <si>
    <t>大理州鹤庆县金墩乡古乐村</t>
  </si>
  <si>
    <t>1.高效养殖基地，建设羊圈1500㎡，约150万元。以黑山羊和蜜蜂为一村一品模式发展产品；2.高效种植基地，种植采蜜花源红千层10万株约25万元。在上古乐自然村滑坡体复垦地70亩进行多彩果园种植，种植黑麦草、巨菌草、甜象草、羊草等牧草53亩，约12万元。同时利用可经营性林地发展林下种养殖3.进场产业道路长1.2千米，均宽4米（不硬化），约30万元。</t>
  </si>
  <si>
    <t>通过提供100个左右工作岗位，提高当地居民的生活收入。</t>
  </si>
  <si>
    <t>金墩乡人民政府</t>
  </si>
  <si>
    <t>县乡村振兴局</t>
  </si>
  <si>
    <t>龙开口镇洛琅村精品示范村</t>
  </si>
  <si>
    <t>大理州鹤庆县龙开口镇洛琅村</t>
  </si>
  <si>
    <r>
      <t>（一）品牌打造：进一步提升农产品品质，增强市场竞争力，争取完成洛琅村高原特色水果品牌认证，资金主要用于产品推销。（二）发展壮大村集体经济：洛琅村（六家村）冷库附属设施建设项目新建围栏150m；大门一座；场地硬化500</t>
    </r>
    <r>
      <rPr>
        <sz val="10"/>
        <rFont val="方正黑体_GBK"/>
        <family val="4"/>
      </rPr>
      <t>㎡</t>
    </r>
    <r>
      <rPr>
        <sz val="10"/>
        <rFont val="方正黑体_GBK"/>
        <family val="4"/>
      </rPr>
      <t>。（三）特色优势产业：发展壮大洛琅村特色经济林果产业，对新植水果予以奖补，柑橘类奖补500元/亩，其他水果类奖补300元/亩。（四）产业配套基础设施：对六家村进村主干道两侧边沟、边坡进行清理修复。修复边沟36m</t>
    </r>
    <r>
      <rPr>
        <sz val="10"/>
        <rFont val="宋体"/>
        <family val="0"/>
      </rPr>
      <t>³</t>
    </r>
    <r>
      <rPr>
        <sz val="10"/>
        <rFont val="方正黑体_GBK"/>
        <family val="4"/>
      </rPr>
      <t>(0.3x0.3x400)，清理平整边坡3800</t>
    </r>
    <r>
      <rPr>
        <sz val="10"/>
        <rFont val="方正黑体_GBK"/>
        <family val="4"/>
      </rPr>
      <t>㎡</t>
    </r>
    <r>
      <rPr>
        <sz val="10"/>
        <rFont val="方正黑体_GBK"/>
        <family val="4"/>
      </rPr>
      <t>。对洛琅村村内道路进行硬化长2km，宽3.5m，厚度20cm。（五）补齐必要的人居环境整治短板：1、重点区域防护网、围栏建设；2、垃圾清运设施设备配置：垃圾车、垃圾桶等。3.新建垃圾临时收集点一个，含围栏120米、450m</t>
    </r>
    <r>
      <rPr>
        <sz val="10"/>
        <rFont val="宋体"/>
        <family val="0"/>
      </rPr>
      <t>³</t>
    </r>
    <r>
      <rPr>
        <sz val="10"/>
        <rFont val="方正黑体_GBK"/>
        <family val="4"/>
      </rPr>
      <t>挡墙一座（30x1.5x10）、进场路120m、12mx7m倒车台一座、防洪沟192m</t>
    </r>
    <r>
      <rPr>
        <sz val="10"/>
        <rFont val="宋体"/>
        <family val="0"/>
      </rPr>
      <t>³</t>
    </r>
    <r>
      <rPr>
        <sz val="10"/>
        <rFont val="方正黑体_GBK"/>
        <family val="4"/>
      </rPr>
      <t>（0.4x0.6x800）。（六）对接洛琅村辖区内龙头企业、种养大户用工需求，收集群众务工意愿，协助群众及时完成劳动力转移就业，资金用于生产经营和劳动技能培训。</t>
    </r>
  </si>
  <si>
    <t>通过项目实施，将极大方便群众生产生活，完善提升产业发展基础，每年增加受益农户产业收入800元。加快新农村建设的进程，促进经济发展。</t>
  </si>
  <si>
    <t>龙开口镇人民政府</t>
  </si>
  <si>
    <t>示范创建</t>
  </si>
  <si>
    <t>金墩乡绿荫潭易地扶贫安置点产业后续扶持项目</t>
  </si>
  <si>
    <t>大理州鹤庆县金墩乡磨光村</t>
  </si>
  <si>
    <t>1.黄牛养殖示范户9户，计划投资90万元；2.种植蜜源，发展蜜蜂养殖示范户18户，计划投资7万元；3.西坡种植基地300亩，计划投资70万元；4.建立农机培训机构1个，计划投资10万元；5.建立食品加工厂，计划投资35万元；6.建设绿荫集市，计划投资5万元；7.人居环境整治，计划投资10万元；8.打造磨光品牌，计划投资10万元。</t>
  </si>
  <si>
    <t>安置点村民可就近创业就业，方便村民生产生活。高效利用闲置土地，促进产业发展带动村民就业，每年增加受益易地搬迁农户产业收入1800元</t>
  </si>
  <si>
    <t>畜牧生产</t>
  </si>
  <si>
    <t>鹤庆县奶源基地建设</t>
  </si>
  <si>
    <t>1、购买奶牛补助：国外购牛600头，补助3000元/头，小计180万元，县外购牛400头，补助2000元/头，小计80万元，合计补助260万元，第一年补助40%，计104万元；2、贷款贴息补助150万元；3、扩群补助：2000头，补助500元/头，第一年补助40%，计40万元；4、青贮补助：84000吨，补助60元/吨，计504万元。4项合计798万元。</t>
  </si>
  <si>
    <t>通过项目的实施可以增加经济收入840万元</t>
  </si>
  <si>
    <t>鹤庆县畜牧工作站</t>
  </si>
  <si>
    <t>金墩乡村集体经济项目1.金墩乡奶牛养殖场
2.西甸村青储料加工场</t>
  </si>
  <si>
    <t>基础设施建设</t>
  </si>
  <si>
    <t>大理州鹤庆县金墩乡西甸村</t>
  </si>
  <si>
    <r>
      <t>1、新建C15埋石混凝土挡土墙67.27m</t>
    </r>
    <r>
      <rPr>
        <sz val="10"/>
        <rFont val="宋体"/>
        <family val="0"/>
      </rPr>
      <t>³</t>
    </r>
    <r>
      <rPr>
        <sz val="10"/>
        <rFont val="方正黑体_GBK"/>
        <family val="4"/>
      </rPr>
      <t>；2、20cm厚C20混凝土地面硬化1365</t>
    </r>
    <r>
      <rPr>
        <sz val="10"/>
        <rFont val="方正黑体_GBK"/>
        <family val="4"/>
      </rPr>
      <t>㎡</t>
    </r>
    <r>
      <rPr>
        <sz val="10"/>
        <rFont val="方正黑体_GBK"/>
        <family val="4"/>
      </rPr>
      <t>；3、DN100水泥涵管12米4.彩钢瓦加工场225</t>
    </r>
    <r>
      <rPr>
        <sz val="10"/>
        <rFont val="方正黑体_GBK"/>
        <family val="4"/>
      </rPr>
      <t>㎡</t>
    </r>
    <r>
      <rPr>
        <sz val="10"/>
        <rFont val="方正黑体_GBK"/>
        <family val="4"/>
      </rPr>
      <t>；5.树脂瓦生产用房50.4</t>
    </r>
    <r>
      <rPr>
        <sz val="10"/>
        <rFont val="方正黑体_GBK"/>
        <family val="4"/>
      </rPr>
      <t>㎡</t>
    </r>
    <r>
      <rPr>
        <sz val="10"/>
        <rFont val="方正黑体_GBK"/>
        <family val="4"/>
      </rPr>
      <t>；6.波形护栏40m；7.自来水管500m；8..电路力工程1项；9.新建牛场一座</t>
    </r>
  </si>
  <si>
    <t>预计每年增加村集体收入12万元，通过项目建设提供更多工作岗位，增加村民收入。</t>
  </si>
  <si>
    <t>县农业农村局</t>
  </si>
  <si>
    <t>西邑镇村集体经济响水河村肉牛养殖建设项目</t>
  </si>
  <si>
    <t>大理州鹤庆县西邑镇响水河村委会</t>
  </si>
  <si>
    <t>新建550平方米牛舍一栋</t>
  </si>
  <si>
    <t>通过项目的实施，使具有一定的养殖技术，预计每年增加村集体收入3万元，能脱贫致富并带动脱贫群众发展的养殖户获得扶持，受益群众收入每年提高600元。</t>
  </si>
  <si>
    <t>西邑镇人民政府</t>
  </si>
  <si>
    <t>后山奶源基地改扩建项目、江东生猪养殖场改扩建项目</t>
  </si>
  <si>
    <t>大理州鹤庆县龙开口镇江东村</t>
  </si>
  <si>
    <r>
      <t>后山奶源基地改扩建项目（1.新建牛舍1栋3600</t>
    </r>
    <r>
      <rPr>
        <sz val="10"/>
        <rFont val="方正黑体_GBK"/>
        <family val="4"/>
      </rPr>
      <t>㎡</t>
    </r>
    <r>
      <rPr>
        <sz val="10"/>
        <rFont val="方正黑体_GBK"/>
        <family val="4"/>
      </rPr>
      <t>（养殖规模400头），建设资金162万元；2.新建干粪棚1座540</t>
    </r>
    <r>
      <rPr>
        <sz val="10"/>
        <rFont val="方正黑体_GBK"/>
        <family val="4"/>
      </rPr>
      <t>㎡</t>
    </r>
    <r>
      <rPr>
        <sz val="10"/>
        <rFont val="方正黑体_GBK"/>
        <family val="4"/>
      </rPr>
      <t>，建设资金19万元；3.新建沉淀池1个388.8m</t>
    </r>
    <r>
      <rPr>
        <sz val="10"/>
        <rFont val="宋体"/>
        <family val="0"/>
      </rPr>
      <t>³</t>
    </r>
    <r>
      <rPr>
        <sz val="10"/>
        <rFont val="方正黑体_GBK"/>
        <family val="4"/>
      </rPr>
      <t>，建设资金21万元；4.场地平整，建设资金13万元；5.牛颈架，建设资金11万元；6.新建排水沟、粪沟，建设资金5万元；7.水槽、室外地皮、水电等，建设资金19万元。）
江东生猪养殖场改扩建项目（1.新建1000头生猪标准养殖育肥舍工程，建设资金115万元；2.原育肥舍改造工程（风机、屋面防水、刮粪机、地面修复、排污管道维修等）建设资金10万元；3.新建化粪池1个1000m</t>
    </r>
    <r>
      <rPr>
        <sz val="10"/>
        <rFont val="宋体"/>
        <family val="0"/>
      </rPr>
      <t>³</t>
    </r>
    <r>
      <rPr>
        <sz val="10"/>
        <rFont val="方正黑体_GBK"/>
        <family val="4"/>
      </rPr>
      <t>，建设资金8万元；4.采购干湿分离机，建设资金4万元；5.机井一眼，建设资金7万元；6.地面硬化及附属设施，建设资金6万元；）</t>
    </r>
  </si>
  <si>
    <t>通过项目的实施，使具有一定的养殖技术，预计每年增加村集体收入18万元，能脱贫致富并带动脱贫群众发展的养殖户获得扶持，受益群众收入每年提高800元。</t>
  </si>
  <si>
    <t>鹤庆县草海镇2021年奶牛产业发展项目项目—新峰标准化奶牛养殖厂二期建设项目（续建）</t>
  </si>
  <si>
    <t>大理州鹤庆县草海镇新峰村</t>
  </si>
  <si>
    <t>投入资金200万元扩建新峰标准化奶牛养殖厂，占地规模2700平方米，其中，牛舍建筑面积2600平米，散水及排水沟100平米。</t>
  </si>
  <si>
    <t>项目建成后，新峰奶牛养殖场预计每年增加30万元收益，将全面带动草海镇奶牛产业发展，共75户296人贫困人口受益。同时项目还将覆盖马厂，安乐2个村，带动区域奶牛养殖产业、解决牧草种植销售难问题，从而增加农户收入，确保稳定脱贫。此项目建成后将作为四个村共有固定资产出租给鹤庆辉宝农民专业合作社，每年收取租金12万元（投入资金的6%），租金由四个村平均分配，存入村帐，通过“一事一议”的方式用于各村公益事业建设和产业发展。</t>
  </si>
  <si>
    <t>草海镇人民政府</t>
  </si>
  <si>
    <t>辛屯镇发展村级集体经济项目</t>
  </si>
  <si>
    <t>大理州鹤庆县辛屯镇南河村</t>
  </si>
  <si>
    <t>1. 青贮池改扩建150立方米。2. 新建仓库（共1栋）：建筑面积160平方米，钢结构，共一层；3. 新建牛圈：建筑面积750平方米，钢结构，共一层；4. 堆粪区场地硬化：200平方米；</t>
  </si>
  <si>
    <t>大力发展农业产业配套设施，促进农村经济发展，增加村集体经济收入6万元。</t>
  </si>
  <si>
    <t>辛屯镇人民政府</t>
  </si>
  <si>
    <t>林业改革发展</t>
  </si>
  <si>
    <t>农村综合改革</t>
  </si>
  <si>
    <t>松桂镇村集体经济项目</t>
  </si>
  <si>
    <t>大理州鹤庆县松桂镇松桂村</t>
  </si>
  <si>
    <t>该项目占地约7.48亩，总建筑面积990平方米，其中配套用房558平方米（农机具存放）、生产用房432平方米（种苗培育）,场地硬化1124.59平方米（用于作物晾晒和加工）、水塘面积208.3平方米、种植大棚576平方米及附属设施等</t>
  </si>
  <si>
    <t>通过项目的实施，每年增加村集体经济收入24万元，进一步提高产业发展能力，加快群众致富奔康的步伐</t>
  </si>
  <si>
    <t>松桂镇人民政府</t>
  </si>
  <si>
    <t>草海镇示范乡镇</t>
  </si>
  <si>
    <t>否</t>
  </si>
  <si>
    <t>大理州鹤庆县草海镇</t>
  </si>
  <si>
    <r>
      <t>1.在彭屯村新建5m宽机耕路394m，附带水沟；提升改造排污沟474m；在倒流箐建设农田灌溉水塘3个，总面积552㎡，总库容925.2m</t>
    </r>
    <r>
      <rPr>
        <sz val="10"/>
        <rFont val="Times New Roman"/>
        <family val="1"/>
      </rPr>
      <t>³</t>
    </r>
    <r>
      <rPr>
        <sz val="10"/>
        <rFont val="方正黑体_GBK"/>
        <family val="4"/>
      </rPr>
      <t>，配套水沟800m。2.硬化柳绿河至大水渼道路（加宽）道路（重复），硬化村内两侧空地，硬化面积3039㎡；对小水渼上村农田道路进行提升改造，道路长720m，均宽5.5m；对小水渼村内空地进行整治，并对进村段进行加宽，硬化路面357㎡；对田屯村村内空地进行整治，硬化路面1955㎡，3.新建太平村集义至土官350米镀锌管引水管网（225mm）、新建三面光水沟759.3m；硬化母屯村委会波南河村村内空地路面1308㎡。4.硬化石朵河村部分进村道路（加宽），硬化面积为800㎡；硬化石朵河村的农田道路350m，路东侧带边沟，过水断面0.4m*0.8m。5.对小水渼村委会百宝麓自然村农户自来水安装水表并进行提升改造。6.对镇内的残垣断壁进行拆除，提升人居环境。7在倒流箐里习吉村发展大荚豌豆、早春蚕豆产业。8.在里习吉村扒卡腊自然村实施人畜饮水保障维修提升7866.7米。</t>
    </r>
  </si>
  <si>
    <t>对涉及各村人居环境进行提升，对倒流箐里习吉村发展大荚豌豆灌溉运输条件进行提升，受益农户增收5%。</t>
  </si>
  <si>
    <t>续建，示范创建</t>
  </si>
  <si>
    <t>金墩乡西甸村精品示范村</t>
  </si>
  <si>
    <r>
      <t>1.土方开挖2000m</t>
    </r>
    <r>
      <rPr>
        <sz val="10"/>
        <rFont val="宋体"/>
        <family val="0"/>
      </rPr>
      <t>³</t>
    </r>
    <r>
      <rPr>
        <sz val="10"/>
        <rFont val="方正黑体_GBK"/>
        <family val="4"/>
      </rPr>
      <t>，土方回填1000m</t>
    </r>
    <r>
      <rPr>
        <sz val="10"/>
        <rFont val="宋体"/>
        <family val="0"/>
      </rPr>
      <t>³</t>
    </r>
    <r>
      <rPr>
        <sz val="10"/>
        <rFont val="方正黑体_GBK"/>
        <family val="4"/>
      </rPr>
      <t>，浆砌石挡土墙480m</t>
    </r>
    <r>
      <rPr>
        <sz val="10"/>
        <rFont val="宋体"/>
        <family val="0"/>
      </rPr>
      <t>³</t>
    </r>
    <r>
      <rPr>
        <sz val="10"/>
        <rFont val="方正黑体_GBK"/>
        <family val="4"/>
      </rPr>
      <t>，场地平整1360m</t>
    </r>
    <r>
      <rPr>
        <sz val="10"/>
        <rFont val="宋体"/>
        <family val="0"/>
      </rPr>
      <t>³</t>
    </r>
    <r>
      <rPr>
        <sz val="10"/>
        <rFont val="方正黑体_GBK"/>
        <family val="4"/>
      </rPr>
      <t>，地砖铺设1360m</t>
    </r>
    <r>
      <rPr>
        <sz val="10"/>
        <rFont val="宋体"/>
        <family val="0"/>
      </rPr>
      <t>³</t>
    </r>
    <r>
      <rPr>
        <sz val="10"/>
        <rFont val="方正黑体_GBK"/>
        <family val="4"/>
      </rPr>
      <t>，砂砾垫层1360</t>
    </r>
    <r>
      <rPr>
        <sz val="10"/>
        <rFont val="方正黑体_GBK"/>
        <family val="4"/>
      </rPr>
      <t>㎡</t>
    </r>
    <r>
      <rPr>
        <sz val="10"/>
        <rFont val="方正黑体_GBK"/>
        <family val="4"/>
      </rPr>
      <t>，C15片石混凝土挡土墙20m</t>
    </r>
    <r>
      <rPr>
        <sz val="10"/>
        <rFont val="宋体"/>
        <family val="0"/>
      </rPr>
      <t>³</t>
    </r>
    <r>
      <rPr>
        <sz val="10"/>
        <rFont val="方正黑体_GBK"/>
        <family val="4"/>
      </rPr>
      <t>，C15混凝土排水沟100m，路灯6盏，农业配套道路硬化1.9公里，农业配套灌溉沟2880m。</t>
    </r>
  </si>
  <si>
    <t>依托西甸村特有的自然资源和独特的气候环境，继续发展壮大原有的优势产业，增加5%群众收益。对村内水源地漾弓江河道治理改造，涵养水源，提升生态环境，整村灌溉用水增加10%</t>
  </si>
  <si>
    <t>金墩乡银河村委会金翅鹤村美丽村庄建设</t>
  </si>
  <si>
    <t>大理州鹤庆县金墩乡银河村委会金翅鹤村</t>
  </si>
  <si>
    <t>1.对少数民族特色村寨进行村容村貌整治，提升人居环境；2.拆除村内彩钢瓦房1座。</t>
  </si>
  <si>
    <t>依托银河村特有的自然资源和独特的气候环境，继续发展壮大原有的优势产业，增加受益低收入群众年收入8%。</t>
  </si>
  <si>
    <t>金墩乡金墩村委会下金登村美丽村庄建设</t>
  </si>
  <si>
    <t>大理州鹤庆县金墩乡金墩村委会下金登</t>
  </si>
  <si>
    <r>
      <t>民族团结示范村建设：1.土方回填123m</t>
    </r>
    <r>
      <rPr>
        <sz val="10"/>
        <rFont val="宋体"/>
        <family val="0"/>
      </rPr>
      <t>³</t>
    </r>
    <r>
      <rPr>
        <sz val="10"/>
        <rFont val="方正黑体_GBK"/>
        <family val="4"/>
      </rPr>
      <t>；2.透水砖铺垫1000㎡；3.挡墙修建23.2米；</t>
    </r>
  </si>
  <si>
    <t>依托金登村特有的自然资源和独特的气候环境，继续发展壮大原有的优势产业，增加受益低收入群众年收入8%。</t>
  </si>
  <si>
    <t>金墩乡和邑村委会和邑村美丽村庄建设</t>
  </si>
  <si>
    <t>大理州鹤庆县金墩乡和邑村委会和邑村</t>
  </si>
  <si>
    <t>1.对民族团结示范点进行修缮3处；2.新建白族特色文化、民族团结传统村落1个。</t>
  </si>
  <si>
    <t>依托和邑村特有的自然资源和独特的气候环境，继续发展壮大原有的优势产业，增加受益低收入群众年收入8%。</t>
  </si>
  <si>
    <t>金墩乡和邑村委会上庄村美丽村庄建设</t>
  </si>
  <si>
    <t>大理州鹤庆县金墩乡和邑村委会上庄</t>
  </si>
  <si>
    <t>1.拆除墙体12米；2.（新建农用生产用房三间）3.新建围栏及大门共21.5米。</t>
  </si>
  <si>
    <t>依托高家登村特有的自然资源和独特的气候环境，继续发展壮大原有的优势产业，增加受益低收入群众年收入8%。</t>
  </si>
  <si>
    <t>金墩乡邑头村委会象眠村村美丽村庄建设</t>
  </si>
  <si>
    <t>大理州鹤庆县金墩乡邑头村委会象眠村</t>
  </si>
  <si>
    <r>
      <t>1.进村路面修复300㎡；2.民族团结文化村建设：土方回填3000m</t>
    </r>
    <r>
      <rPr>
        <sz val="10"/>
        <rFont val="宋体"/>
        <family val="0"/>
      </rPr>
      <t>³</t>
    </r>
    <r>
      <rPr>
        <sz val="10"/>
        <rFont val="方正黑体_GBK"/>
        <family val="4"/>
      </rPr>
      <t>、含农作物晾晒加工场地硬化1733㎡</t>
    </r>
  </si>
  <si>
    <t>依托邑头村特有的自然资源和独特的气候环境，继续发展壮大原有的优势产业，增加受益低收入群众年收入8%。</t>
  </si>
  <si>
    <t>松桂镇勤劳村精品示范村</t>
  </si>
  <si>
    <t>大理州鹤庆县松桂镇勤劳村</t>
  </si>
  <si>
    <t>新建太阳能路灯411盏，灯源60W一体灯支架安装，对村内残垣断壁和废弃烤烟房进行拆除.新购垃圾桶800只，每户两只，打谷场地建设，对寸营村的挡墙和主体墙面修复提升。</t>
  </si>
  <si>
    <t>勤劳村乡村振兴试点项目探索建立新形势下农业农村可持续发展和协调推进的建设发展新模式，可实现财政支持与资源开发相结合，开发产业、增加受益低收入群众年收入8%。经济社会全面发展的目的</t>
  </si>
  <si>
    <t>松桂镇长头村委会长头村美丽村庄建设</t>
  </si>
  <si>
    <t>大理州鹤庆县松桂镇长头村委会长头村</t>
  </si>
  <si>
    <t>建设实施长头自然村上片污水处理项目，建设内容只要为：①污水收集池30个，1m³/个，单价2200元/个，计6.6万元；②安装φ110mm加厚PVC管2200米，单价32元/米，其中材料费20元/米，配件及安装费12元/米，计7.04万元；③路面破除、恢复及防护墩3.3万元；④其他不可预见费1.26万元。合计20万元。</t>
  </si>
  <si>
    <t>通过项目的实施，以促进群众致富增收为核心，培育发展富民强村产业为抓手，坚持“创新、协调、绿色、开放、共享”的发展理念，通过项目实施达到产业兴旺、生态宜居、乡风文明、治理有效的建设目的。秉承吸引人流、聚集人流的原则，大力发展乡村旅游、观光农业、休闲农业、乡村农家乐等大力带动村集体和广大农户致富增收，力争户均增加收入1200元，人均增加收入320元。</t>
  </si>
  <si>
    <t>松桂镇新窝村委会西箐村美丽村庄建设</t>
  </si>
  <si>
    <t>大理州鹤庆县松桂镇新窝村委会西箐村</t>
  </si>
  <si>
    <t>C25砼道路硬化长390米，宽4米。水塔一个</t>
  </si>
  <si>
    <t>通过加大投入了产业的发展，群众不断增加致富，增加受益低收入群众年收入8%。</t>
  </si>
  <si>
    <t>松桂镇大石村委会大水箐村美丽村庄建设</t>
  </si>
  <si>
    <t>大理州鹤庆县松桂镇大石村委会大水箐村</t>
  </si>
  <si>
    <t>大水箐旧灯坪至白箐余田C30砼三面光沟627米，祭龙阱出水处蓄水塘防渗处理</t>
  </si>
  <si>
    <t>通过项目的实施，以促进群众致富增收为核心，培育发展富民强村产业为抓手，坚持“创新、协调、绿色、开放、共享”的发展理念，增加受益低收入群众年收入8%。大力发展乡村旅游、观光农业、休闲农业、乡村农家乐等大力带动村集体和广大农户致富增收。</t>
  </si>
  <si>
    <t>松桂镇松桂村委会积北村美丽村庄建设</t>
  </si>
  <si>
    <t>大理州鹤庆县松桂镇松桂村委会积北村</t>
  </si>
  <si>
    <t>街北小组灌溉主沟修复，主要是新建长60米、高3米、厚50厘米档墙，排污及路面106米修复，主要是硬化路面及三面光沟、盖板58米；及自来水管改造，路面宽2.2米，塘上小组新建三面光沟带路90米，路面宽2.5米，沙石路面，新建三面光沟42米，机耕路修复，主要是沙石料回填路面330米，宽3米</t>
  </si>
  <si>
    <t>通过项目的实施，以促进群众致富增收为核心，培育发展富民强村产业为抓手，增加受益低收入群众年收入11%。</t>
  </si>
  <si>
    <t>西邑镇奇峰村委会上营村美丽村庄</t>
  </si>
  <si>
    <t>大理州鹤庆县西邑镇奇峰村委会上营村</t>
  </si>
  <si>
    <r>
      <t>改造上营冬瓜塘，建设挡墙50m</t>
    </r>
    <r>
      <rPr>
        <sz val="10"/>
        <rFont val="宋体"/>
        <family val="0"/>
      </rPr>
      <t>³</t>
    </r>
    <r>
      <rPr>
        <sz val="10"/>
        <rFont val="方正黑体_GBK"/>
        <family val="4"/>
      </rPr>
      <t>，清淤300m</t>
    </r>
    <r>
      <rPr>
        <sz val="10"/>
        <rFont val="宋体"/>
        <family val="0"/>
      </rPr>
      <t>³</t>
    </r>
    <r>
      <rPr>
        <sz val="10"/>
        <rFont val="方正黑体_GBK"/>
        <family val="4"/>
      </rPr>
      <t>，提升人居环境，做到统一规划,建成布局合理、设施配套、环境优美、生态良好的新农村。</t>
    </r>
  </si>
  <si>
    <t>通过项目的实施，使村中具有一定的种养技术、能脱贫致富并带动脱贫群众发展的种养户获得扶持，增加受益低收入群众年收入10%。</t>
  </si>
  <si>
    <t>西邑镇响水河村委会响水河村美丽村庄</t>
  </si>
  <si>
    <t>大理州鹤庆县西邑镇响水河村委会响水河村</t>
  </si>
  <si>
    <t>对响水河自然村道路进行加固改造，在响水河自然村道路设置路灯建设30盏。</t>
  </si>
  <si>
    <t>通过项目的实施，使村中具有一定的种养技术、能脱贫致富并带动脱贫群众发展的种养户获得扶持，增加受益低收入群众年收入9%。</t>
  </si>
  <si>
    <t>西邑镇西园村委会陈家院美丽村庄</t>
  </si>
  <si>
    <t>大理州鹤庆县西邑镇西园村委会陈家院</t>
  </si>
  <si>
    <t>在西园村陈家院范围内扶持44户农户发展蔬菜种植，主要水池建设50立方米一个，喷灌主线2500米。</t>
  </si>
  <si>
    <t>通过项目的实施，使村中具有一定的种养技术、能脱贫致富并带动脱贫群众发展的种养户获得扶持，增加受益低收入群众年收入12%。</t>
  </si>
  <si>
    <t>西邑镇七坪村委会官庄村美丽村庄</t>
  </si>
  <si>
    <t>大理州鹤庆县西邑镇七坪村委会官庄村</t>
  </si>
  <si>
    <t>官庄自然村人居环境提升，路灯建设36盏，整治残垣断壁，硬化打谷场地450平方米。</t>
  </si>
  <si>
    <t>通过项目的实施，使村中具有一定的种养技术、能脱贫致富并带动脱贫群众发展的种养户获得扶持，增加受益低收入群众年收入11%。</t>
  </si>
  <si>
    <t>西邑镇炉坪村委会新庄村美丽村庄</t>
  </si>
  <si>
    <t>大理州鹤庆县西邑镇炉坪村委会新庄村</t>
  </si>
  <si>
    <t>新庄自然村建设化粪池一座。1.新庄自然村进村主干道两旁、公共场所安装太阳能路灯37盏。</t>
  </si>
  <si>
    <t>龙开口镇禾丰村委会禾丰村美丽村庄</t>
  </si>
  <si>
    <t>大理州鹤庆县龙开口镇禾丰村委会禾丰村</t>
  </si>
  <si>
    <t>（一）村内损毁路面修复及过水路面涵管安装项目道硬化项目：村内损毁路面修复40㎡；过水路面涵管安装3道共12米。（二）人居环境整治：增设垃圾桶50只；（三）新建太阳能路灯10盏，跟换已损坏路灯10盏。</t>
  </si>
  <si>
    <t>通过项目实施，将极大方便群众生产生活，完善提升产业发展基础，每年增加受益农户产业收入800元，加快新农村建设的进程，促进经济发展。</t>
  </si>
  <si>
    <t>龙开口镇禾米村委会沙坪子美丽村庄</t>
  </si>
  <si>
    <t>大理州鹤庆县龙开口镇禾米村委会沙坪子</t>
  </si>
  <si>
    <t>（一）农村粪污处理设施改造项目：对粪污处理设施进行改造提升；（二）将周边空地联通，平整场地，增设围栏、步道，对周边荒地荒坡予以清理整治700㎡。</t>
  </si>
  <si>
    <t>通过项目实施，将极大方便群众生产生活，整治荒坡700㎡，完善提升产业发展基础，加快新农村建设的进程，促进经济发展。</t>
  </si>
  <si>
    <t>龙开口镇箐北村委会李家坪美丽村庄</t>
  </si>
  <si>
    <t>大理州鹤庆县龙开口镇箐北村委会李家坪</t>
  </si>
  <si>
    <t>（一）村内主干道硬化350m；项目（二）路灯建设工程建设项目：新建太阳能路灯30盏</t>
  </si>
  <si>
    <t>通过项目实施，将极大方便群众生产生活，完善提升产业发展基础，每年增加受益农户产业收入600元，加快新农村建设的进程，促进经济发展。</t>
  </si>
  <si>
    <t>龙开口镇大箐村委会后坪村美丽村庄</t>
  </si>
  <si>
    <t>大理州鹤庆县龙开口镇大箐村委会后坪村</t>
  </si>
  <si>
    <t>（一）村内主干道边沟边坡治理850㎡；（二）建设粪污处理设施（三）路灯建设工程建设项目：新建太阳能路灯30盏（四）附属设施建设：村内主干道边沟边坡治理、打谷场地硬化等</t>
  </si>
  <si>
    <t>通过项目实施，将极大方便群众生产生活，完善提升产业发展基础，每年增加受益农户产业收入750元，加快新农村建设的进程，促进经济发展。</t>
  </si>
  <si>
    <t>六合乡大甸村 精品示范村</t>
  </si>
  <si>
    <t xml:space="preserve">大理州鹤庆县六合乡大甸村 </t>
  </si>
  <si>
    <r>
      <t>（一）污水管道：1.拆除原有路面约1769</t>
    </r>
    <r>
      <rPr>
        <sz val="10"/>
        <rFont val="方正黑体_GBK"/>
        <family val="4"/>
      </rPr>
      <t>㎡</t>
    </r>
    <r>
      <rPr>
        <sz val="10"/>
        <rFont val="方正黑体_GBK"/>
        <family val="4"/>
      </rPr>
      <t>，2.挖管沟土方约2919m</t>
    </r>
    <r>
      <rPr>
        <sz val="10"/>
        <rFont val="宋体"/>
        <family val="0"/>
      </rPr>
      <t>³</t>
    </r>
    <r>
      <rPr>
        <sz val="10"/>
        <rFont val="方正黑体_GBK"/>
        <family val="4"/>
      </rPr>
      <t>，3.原土回填约1150m</t>
    </r>
    <r>
      <rPr>
        <sz val="10"/>
        <rFont val="宋体"/>
        <family val="0"/>
      </rPr>
      <t>³</t>
    </r>
    <r>
      <rPr>
        <sz val="10"/>
        <rFont val="方正黑体_GBK"/>
        <family val="4"/>
      </rPr>
      <t>，4.中砂回填约1415m</t>
    </r>
    <r>
      <rPr>
        <sz val="10"/>
        <rFont val="宋体"/>
        <family val="0"/>
      </rPr>
      <t>³</t>
    </r>
    <r>
      <rPr>
        <sz val="10"/>
        <rFont val="方正黑体_GBK"/>
        <family val="4"/>
      </rPr>
      <t>，5.余方弃置约2120m</t>
    </r>
    <r>
      <rPr>
        <sz val="10"/>
        <rFont val="宋体"/>
        <family val="0"/>
      </rPr>
      <t>³</t>
    </r>
    <r>
      <rPr>
        <sz val="10"/>
        <rFont val="方正黑体_GBK"/>
        <family val="4"/>
      </rPr>
      <t>，6.DN200波纹管约938m，7.DN300波纹管约1724m，8.塑料检查井Φ500约209座，9.出户井约50座等；
（二）污水净化池：1.挖一般土方约1500m</t>
    </r>
    <r>
      <rPr>
        <sz val="10"/>
        <rFont val="宋体"/>
        <family val="0"/>
      </rPr>
      <t>³</t>
    </r>
    <r>
      <rPr>
        <sz val="10"/>
        <rFont val="方正黑体_GBK"/>
        <family val="4"/>
      </rPr>
      <t>，2.土工布铺设约1400m</t>
    </r>
    <r>
      <rPr>
        <sz val="10"/>
        <rFont val="宋体"/>
        <family val="0"/>
      </rPr>
      <t>³</t>
    </r>
    <r>
      <rPr>
        <sz val="10"/>
        <rFont val="方正黑体_GBK"/>
        <family val="4"/>
      </rPr>
      <t>，3.粘土种植土约376m</t>
    </r>
    <r>
      <rPr>
        <sz val="10"/>
        <rFont val="宋体"/>
        <family val="0"/>
      </rPr>
      <t>³</t>
    </r>
    <r>
      <rPr>
        <sz val="10"/>
        <rFont val="方正黑体_GBK"/>
        <family val="4"/>
      </rPr>
      <t>，4.干砌毛石护坡约420</t>
    </r>
    <r>
      <rPr>
        <sz val="10"/>
        <rFont val="方正黑体_GBK"/>
        <family val="4"/>
      </rPr>
      <t>㎡</t>
    </r>
    <r>
      <rPr>
        <sz val="10"/>
        <rFont val="方正黑体_GBK"/>
        <family val="4"/>
      </rPr>
      <t>，5.沉淀池内壁砌筑约435m</t>
    </r>
    <r>
      <rPr>
        <sz val="10"/>
        <rFont val="宋体"/>
        <family val="0"/>
      </rPr>
      <t>³</t>
    </r>
    <r>
      <rPr>
        <sz val="10"/>
        <rFont val="方正黑体_GBK"/>
        <family val="4"/>
      </rPr>
      <t>等。（三）道路硬化约1000M.</t>
    </r>
  </si>
  <si>
    <t>通过项目建设，增加了东营村群众的经济收入，雨水蔬菜种植，在现有种植规模的基础上，新增300亩，每亩可补助农户200元。蚕桑种植，在现有种植规模的基础上，新增200亩，每亩可补助农户200元。</t>
  </si>
  <si>
    <t>六合乡六合村委会小尤龙村美丽村庄</t>
  </si>
  <si>
    <t>大理州鹤庆县六合乡六合村委会小尤龙村</t>
  </si>
  <si>
    <t>1.在小尤龙安装太阳能路灯30盏，每盏3000元，合计投资9万元。2.在小尤龙村改造排污沟管400米，合计投资10万元。3.在六合村内开展道路硬化400米</t>
  </si>
  <si>
    <t>每年增加受益农户产业收入600元，能够提高六合村的集体经济收入。</t>
  </si>
  <si>
    <t>六合乡松园村委会下碧龙村美丽村庄</t>
  </si>
  <si>
    <t>大理州鹤庆县六合乡松园村委会下碧龙村</t>
  </si>
  <si>
    <t>1.新建水泥排污管280米。2.太阳能路灯20盏。3.计划建设600立方氧化池</t>
  </si>
  <si>
    <t xml:space="preserve">   通过项目建设，增加了东营村群众的经济收入，蚕桑种植，在现有种植规模的基础上，新增400亩，每亩可补助农户300元。</t>
  </si>
  <si>
    <t>六合乡黑水村委会大营村美丽村庄</t>
  </si>
  <si>
    <t>大理州鹤庆县六合乡黑水村委会大营村</t>
  </si>
  <si>
    <t>1.安装光能路灯30盏，单价3000元，共计9万元;2.大营村内280米污水管网改造，340米污水管网新建。3.黑水丫口到黑水村委会道路修复与拓宽，长1000米，宽5米.</t>
  </si>
  <si>
    <t>依托黑水村特有的自然资源和独特的气候环境，继续发展原有的优势产业，每年增加受益农户产业收入600元，对村内污水管网的改造与新建，优化生态环境。建立健全保洁长效机制，村内环境卫生做到制度化、经常化、清洁化。</t>
  </si>
  <si>
    <t>六合乡松坪村委会老松坪村美丽村庄</t>
  </si>
  <si>
    <t>大理州鹤庆县六合乡松坪村委会老松坪村</t>
  </si>
  <si>
    <t>1.在松坪村委会老松坪村羊桥进行人居环境提升改造，道路修复及场地平整规范176㎡。2.新安装太阳能路灯50盏</t>
  </si>
  <si>
    <t>增加了老松坪自然村群众的经济收入，魔芋种植，在现有种植规模的基础上，新增200亩，每亩补助200元。连片规模化种植白花木瓜50亩，共计补助5万元。</t>
  </si>
  <si>
    <t>六合乡灵地村委会灵地大村美丽村庄</t>
  </si>
  <si>
    <t>大理州鹤庆县六合乡灵地村委会灵地大村</t>
  </si>
  <si>
    <t>1.进村路安装民族特色路灯40盏.2.进村公路拓宽2米，长1.4公路并硬化。</t>
  </si>
  <si>
    <t>通过项目建设，增加了大甸村委会群众的经济收入，雨水蔬菜种植，在现有种植规模的基础上，新增300亩，每亩可补助农户200元。蚕桑种植，在现有种植规模的基础上，新增200亩，每亩可补助农户200元。</t>
  </si>
  <si>
    <t>黄坪镇龙泉村精品示范村</t>
  </si>
  <si>
    <t>大理州鹤庆县黄坪镇龙泉村</t>
  </si>
  <si>
    <t xml:space="preserve">改扩建龙泉村上水塘等，补齐必要的小型公益性基础设施，对龙泉村村内道路硬化300平方米，场地平整8800平方米；改造建设粪污收集处理设施，新建排污沟渠127.16米，化粪池2座及配套设施，整治农村人居环境，对村庄残垣断壁、杂物等进行拆除清理等。       </t>
  </si>
  <si>
    <t>通过项目实施，完善提升产业发展基础，缩短群众外出时间15分钟，加快新农村建设的进程，促进经济发展。</t>
  </si>
  <si>
    <t>黄坪镇姜寅村委会同元寺美丽村庄</t>
  </si>
  <si>
    <t>大理州鹤庆县黄坪镇姜寅村委会同元寺</t>
  </si>
  <si>
    <t>1、道路拓宽平整，计400米，宽1米，计400平方；安装LED太阳能板路灯（6m杆）20盏，9m杆20盏；雨棚（长10m*宽2m）；2、硬化长130米，宽3米，厚0.2米，计390平方，120元/平方；3、同元寺道路沿线垃圾箱建设5个；道路边党建及爱国卫生运动等。</t>
  </si>
  <si>
    <t>通过项目实施，完善提升产业发展基础，加快新农村建设的进程，促进经济发展。</t>
  </si>
  <si>
    <t>黄坪镇新泉村委会龙盘庄美丽村庄</t>
  </si>
  <si>
    <t>大理州鹤庆县黄坪镇新泉村委会龙盘庄</t>
  </si>
  <si>
    <r>
      <t>1、集镇排污及农业灌溉渠工程：基础土方开挖123.5m</t>
    </r>
    <r>
      <rPr>
        <sz val="10"/>
        <rFont val="宋体"/>
        <family val="0"/>
      </rPr>
      <t>³</t>
    </r>
    <r>
      <rPr>
        <sz val="10"/>
        <rFont val="方正黑体_GBK"/>
        <family val="4"/>
      </rPr>
      <t>，土方回填夯实19m</t>
    </r>
    <r>
      <rPr>
        <sz val="10"/>
        <rFont val="宋体"/>
        <family val="0"/>
      </rPr>
      <t>³</t>
    </r>
    <r>
      <rPr>
        <sz val="10"/>
        <rFont val="方正黑体_GBK"/>
        <family val="4"/>
      </rPr>
      <t>，C20混凝土沟邦51.3m</t>
    </r>
    <r>
      <rPr>
        <sz val="10"/>
        <rFont val="宋体"/>
        <family val="0"/>
      </rPr>
      <t>³</t>
    </r>
    <r>
      <rPr>
        <sz val="10"/>
        <rFont val="方正黑体_GBK"/>
        <family val="4"/>
      </rPr>
      <t>，沟底14.25m</t>
    </r>
    <r>
      <rPr>
        <sz val="10"/>
        <rFont val="宋体"/>
        <family val="0"/>
      </rPr>
      <t>³</t>
    </r>
    <r>
      <rPr>
        <sz val="10"/>
        <rFont val="方正黑体_GBK"/>
        <family val="4"/>
      </rPr>
      <t>，弹石垫层28.5m</t>
    </r>
    <r>
      <rPr>
        <sz val="10"/>
        <rFont val="宋体"/>
        <family val="0"/>
      </rPr>
      <t>³</t>
    </r>
    <r>
      <rPr>
        <sz val="10"/>
        <rFont val="方正黑体_GBK"/>
        <family val="4"/>
      </rPr>
      <t>，模板256.5m</t>
    </r>
    <r>
      <rPr>
        <sz val="10"/>
        <rFont val="宋体"/>
        <family val="0"/>
      </rPr>
      <t>³</t>
    </r>
    <r>
      <rPr>
        <sz val="10"/>
        <rFont val="方正黑体_GBK"/>
        <family val="4"/>
      </rPr>
      <t>，沥青模板伸缩缝2.43</t>
    </r>
    <r>
      <rPr>
        <sz val="10"/>
        <rFont val="方正黑体_GBK"/>
        <family val="4"/>
      </rPr>
      <t>㎡</t>
    </r>
    <r>
      <rPr>
        <sz val="10"/>
        <rFont val="方正黑体_GBK"/>
        <family val="4"/>
      </rPr>
      <t>；2、箱式小型铁皮垃圾箱5个，3、路灯工程：太阳能路灯（LED，6m杆34盏，太阳能路灯（LED，9m杆）15盏；4、道路围栏制安40m。</t>
    </r>
  </si>
  <si>
    <t>通过项目实施，完善提升产业发展基础，缩短群众外出时间15分钟加快新农村建设的进程，促进经济发展。</t>
  </si>
  <si>
    <t>黄坪镇黄坪村委会马家坝美丽村庄</t>
  </si>
  <si>
    <t>大理州鹤庆县黄坪镇黄坪村委会马家坝</t>
  </si>
  <si>
    <t>1.张兵户门口道路建设：挡墙长17m，高2m；青石板铺设54.6㎡；钢管围栏安装长17m，长椅17m。2.二道坪踏步台阶80m：青石板铺设踏步台阶153㎡；钢管围栏安装长190.6m；挡墙长17m，高3.5m。3.路灯安装：新装太阳能路灯28盏；太阳能路灯维修12盏；用电路灯维修10盏。</t>
  </si>
  <si>
    <t>黄坪镇新坪村委会新高家营美丽村庄</t>
  </si>
  <si>
    <t>大理州鹤庆县黄坪镇新坪村委会新高家营</t>
  </si>
  <si>
    <t>一、鹤庆县2021年黄坪镇新高家营乡村振兴美丽村庄创建项目-1、土方开挖外运；2、挡墙基础土方开挖；3、基础土方回填；4、C20埋石混凝土（20%）；5、C25混凝土；6、沥青木板伸缩缝；7、C20混凝土；8、伸缩缝切割；9、模板制安；10、围栏；11、台阶;12、沟道预制盖板（宽60cm，厚度15cm）等。</t>
  </si>
  <si>
    <t>通过项目实施，完善提升产业发展基础，缩短群众外出时间15分钟，加快新农村建设的进程，增加农户年收入600元，促进经济发展。</t>
  </si>
  <si>
    <t>黄坪镇石洞村委会小石洞村美丽村庄</t>
  </si>
  <si>
    <t>大理州鹤庆县黄坪镇石洞村委会小石洞村</t>
  </si>
  <si>
    <r>
      <t>1、水塘建设（基础土石方开挖20.34m</t>
    </r>
    <r>
      <rPr>
        <sz val="10"/>
        <rFont val="宋体"/>
        <family val="0"/>
      </rPr>
      <t>³</t>
    </r>
    <r>
      <rPr>
        <sz val="10"/>
        <rFont val="方正黑体_GBK"/>
        <family val="4"/>
      </rPr>
      <t>、C15埋石混凝土（20%埋石率）挡墙10.22m</t>
    </r>
    <r>
      <rPr>
        <sz val="10"/>
        <rFont val="宋体"/>
        <family val="0"/>
      </rPr>
      <t>³</t>
    </r>
    <r>
      <rPr>
        <sz val="10"/>
        <rFont val="方正黑体_GBK"/>
        <family val="4"/>
      </rPr>
      <t>、模板制安49.02</t>
    </r>
    <r>
      <rPr>
        <sz val="10"/>
        <rFont val="方正黑体_GBK"/>
        <family val="4"/>
      </rPr>
      <t>㎡</t>
    </r>
    <r>
      <rPr>
        <sz val="10"/>
        <rFont val="方正黑体_GBK"/>
        <family val="4"/>
      </rPr>
      <t>、毛石支砌8.83m</t>
    </r>
    <r>
      <rPr>
        <sz val="10"/>
        <rFont val="宋体"/>
        <family val="0"/>
      </rPr>
      <t>³</t>
    </r>
    <r>
      <rPr>
        <sz val="10"/>
        <rFont val="方正黑体_GBK"/>
        <family val="4"/>
      </rPr>
      <t>、路面调坡检平开挖308.97</t>
    </r>
    <r>
      <rPr>
        <sz val="10"/>
        <rFont val="方正黑体_GBK"/>
        <family val="4"/>
      </rPr>
      <t>㎡</t>
    </r>
    <r>
      <rPr>
        <sz val="10"/>
        <rFont val="方正黑体_GBK"/>
        <family val="4"/>
      </rPr>
      <t>、C25砼路面61.79m</t>
    </r>
    <r>
      <rPr>
        <sz val="10"/>
        <rFont val="宋体"/>
        <family val="0"/>
      </rPr>
      <t>³</t>
    </r>
    <r>
      <rPr>
        <sz val="10"/>
        <rFont val="方正黑体_GBK"/>
        <family val="4"/>
      </rPr>
      <t>、毛石垫层28.42m</t>
    </r>
    <r>
      <rPr>
        <sz val="10"/>
        <rFont val="宋体"/>
        <family val="0"/>
      </rPr>
      <t>³</t>
    </r>
    <r>
      <rPr>
        <sz val="10"/>
        <rFont val="方正黑体_GBK"/>
        <family val="4"/>
      </rPr>
      <t>、场地人工砂铺设14.82m</t>
    </r>
    <r>
      <rPr>
        <sz val="10"/>
        <rFont val="宋体"/>
        <family val="0"/>
      </rPr>
      <t>³</t>
    </r>
    <r>
      <rPr>
        <sz val="10"/>
        <rFont val="方正黑体_GBK"/>
        <family val="4"/>
      </rPr>
      <t>）；3.进村道路扩建（基础土石方开挖39.9m</t>
    </r>
    <r>
      <rPr>
        <sz val="10"/>
        <rFont val="宋体"/>
        <family val="0"/>
      </rPr>
      <t>³</t>
    </r>
    <r>
      <rPr>
        <sz val="10"/>
        <rFont val="方正黑体_GBK"/>
        <family val="4"/>
      </rPr>
      <t>、C15埋石混凝土（20%埋石率）16.03m</t>
    </r>
    <r>
      <rPr>
        <sz val="10"/>
        <rFont val="宋体"/>
        <family val="0"/>
      </rPr>
      <t>³</t>
    </r>
    <r>
      <rPr>
        <sz val="10"/>
        <rFont val="方正黑体_GBK"/>
        <family val="4"/>
      </rPr>
      <t>、模板制安71.25</t>
    </r>
    <r>
      <rPr>
        <sz val="10"/>
        <rFont val="方正黑体_GBK"/>
        <family val="4"/>
      </rPr>
      <t>㎡</t>
    </r>
    <r>
      <rPr>
        <sz val="10"/>
        <rFont val="方正黑体_GBK"/>
        <family val="4"/>
      </rPr>
      <t>、路面调坡检平开挖120.32</t>
    </r>
    <r>
      <rPr>
        <sz val="10"/>
        <rFont val="方正黑体_GBK"/>
        <family val="4"/>
      </rPr>
      <t>㎡</t>
    </r>
    <r>
      <rPr>
        <sz val="10"/>
        <rFont val="方正黑体_GBK"/>
        <family val="4"/>
      </rPr>
      <t>、C25砼路面24.06m</t>
    </r>
    <r>
      <rPr>
        <sz val="10"/>
        <rFont val="宋体"/>
        <family val="0"/>
      </rPr>
      <t>³</t>
    </r>
    <r>
      <rPr>
        <sz val="10"/>
        <rFont val="方正黑体_GBK"/>
        <family val="4"/>
      </rPr>
      <t>、毛石垫层28.42m</t>
    </r>
    <r>
      <rPr>
        <sz val="10"/>
        <rFont val="宋体"/>
        <family val="0"/>
      </rPr>
      <t>³</t>
    </r>
    <r>
      <rPr>
        <sz val="10"/>
        <rFont val="方正黑体_GBK"/>
        <family val="4"/>
      </rPr>
      <t>、土夹石夯实回填17.10m</t>
    </r>
    <r>
      <rPr>
        <sz val="10"/>
        <rFont val="宋体"/>
        <family val="0"/>
      </rPr>
      <t>³</t>
    </r>
    <r>
      <rPr>
        <sz val="10"/>
        <rFont val="方正黑体_GBK"/>
        <family val="4"/>
      </rPr>
      <t>）；4.天华洞项目建设（基础土石方开挖389.30m</t>
    </r>
    <r>
      <rPr>
        <sz val="10"/>
        <rFont val="宋体"/>
        <family val="0"/>
      </rPr>
      <t>³</t>
    </r>
    <r>
      <rPr>
        <sz val="10"/>
        <rFont val="方正黑体_GBK"/>
        <family val="4"/>
      </rPr>
      <t>、C15埋石混凝土（20%埋石率）79.01m</t>
    </r>
    <r>
      <rPr>
        <sz val="10"/>
        <rFont val="宋体"/>
        <family val="0"/>
      </rPr>
      <t>³</t>
    </r>
    <r>
      <rPr>
        <sz val="10"/>
        <rFont val="方正黑体_GBK"/>
        <family val="4"/>
      </rPr>
      <t>、模板制安389.30</t>
    </r>
    <r>
      <rPr>
        <sz val="10"/>
        <rFont val="方正黑体_GBK"/>
        <family val="4"/>
      </rPr>
      <t>㎡</t>
    </r>
    <r>
      <rPr>
        <sz val="10"/>
        <rFont val="方正黑体_GBK"/>
        <family val="4"/>
      </rPr>
      <t>、路面调坡检平开挖553</t>
    </r>
    <r>
      <rPr>
        <sz val="10"/>
        <rFont val="方正黑体_GBK"/>
        <family val="4"/>
      </rPr>
      <t>㎡</t>
    </r>
    <r>
      <rPr>
        <sz val="10"/>
        <rFont val="方正黑体_GBK"/>
        <family val="4"/>
      </rPr>
      <t>、C25砼路面118.46m</t>
    </r>
    <r>
      <rPr>
        <sz val="10"/>
        <rFont val="宋体"/>
        <family val="0"/>
      </rPr>
      <t>³</t>
    </r>
    <r>
      <rPr>
        <sz val="10"/>
        <rFont val="方正黑体_GBK"/>
        <family val="4"/>
      </rPr>
      <t>、防滑切割125m</t>
    </r>
    <r>
      <rPr>
        <sz val="10"/>
        <rFont val="宋体"/>
        <family val="0"/>
      </rPr>
      <t>³</t>
    </r>
    <r>
      <rPr>
        <sz val="10"/>
        <rFont val="方正黑体_GBK"/>
        <family val="4"/>
      </rPr>
      <t>、C25砼排水沟14.89m</t>
    </r>
    <r>
      <rPr>
        <sz val="10"/>
        <rFont val="宋体"/>
        <family val="0"/>
      </rPr>
      <t>³</t>
    </r>
    <r>
      <rPr>
        <sz val="10"/>
        <rFont val="方正黑体_GBK"/>
        <family val="4"/>
      </rPr>
      <t>、场地人工砂铺设127.52m</t>
    </r>
    <r>
      <rPr>
        <sz val="10"/>
        <rFont val="宋体"/>
        <family val="0"/>
      </rPr>
      <t>³</t>
    </r>
    <r>
      <rPr>
        <sz val="10"/>
        <rFont val="方正黑体_GBK"/>
        <family val="4"/>
      </rPr>
      <t>、DN600水泥管制安22m、土方开挖外运1007.6m</t>
    </r>
    <r>
      <rPr>
        <sz val="10"/>
        <rFont val="宋体"/>
        <family val="0"/>
      </rPr>
      <t>³</t>
    </r>
    <r>
      <rPr>
        <sz val="10"/>
        <rFont val="方正黑体_GBK"/>
        <family val="4"/>
      </rPr>
      <t>、垃圾池1个）；5.路灯安装（村内太阳能路灯安装（6m杆）12盏）。</t>
    </r>
  </si>
  <si>
    <t>五</t>
  </si>
  <si>
    <t>乡村旅游</t>
  </si>
  <si>
    <t>银铜器产品研发中心基地扶贫工作车间建设项目</t>
  </si>
  <si>
    <t>大理州鹤庆县草海镇新华村</t>
  </si>
  <si>
    <t>大理文盛详文化产业有限公司合作，投入资金150万元在新华南邑村建设银铜器产品研发中心基地扶贫工作车间，项目用地规模708平方米，其中建筑面积508平方米，环境提升及地面硬化用地200平方米</t>
  </si>
  <si>
    <t>项目建成后，预计每年产生30万元收益，将提升新华片区银铜器工艺水平，提高生产效率，促进新华银铜器产业发展良性发展；在产业扶贫方面，项目将直接吸纳20名低收入劳动力就业，并带动周边低收入家庭从事银铜器产品研发和生产，增加收入，防止返贫。</t>
  </si>
  <si>
    <t>松桂镇东坡村精品示范村</t>
  </si>
  <si>
    <t>大理州鹤庆县松桂镇东坡村</t>
  </si>
  <si>
    <t>新建东坡山体游步道，步道从军营村观景台处沿山体至北长村，全长约1.6km，道路平均宽度1.8米，靠山一侧设置排水沟及附属设施等。购买垃圾桶300只，农户及公共场所使用。</t>
  </si>
  <si>
    <t>项目实施后，将会有效地改善群众的生产生活条件，降低群众生产生活成本。同时，通过项目建设更进一步丰富乡村旅游资源，将会吸引更多的游客到东坡村委会旅游观光，乡村旅游将进一步带动群众增收致富，增加受益低收入群众年收入8%。</t>
  </si>
  <si>
    <t>松桂镇东坡村委会军营村美丽村庄建设</t>
  </si>
  <si>
    <t>大理州鹤庆县松桂镇东坡村委会军营村</t>
  </si>
  <si>
    <t>1.村间道路改造及污水治理（道路总长约125米，宽度以实际为准。）2、破除原来水泥地面（深度≥20cm），拆除道路中间石板。3、在原石板位置开挖50cm沟槽，深度30cm，将原来路面管道埋入，回填渣土。4、在道路东侧墙角开挖30cm排水沟，深度30cm，预埋φ150 PVC雨水管，回填渣土.5、在道路转角处砖砌筑雨水检查井，间隔10m一个，做防水处理。6、铺设100厚级配砂石垫层、现浇150厚C25混凝土、铺设道路表面石材。</t>
  </si>
  <si>
    <t>项目实施后，将会有效地改善群众的生产生活条件，降低群众生产生活成本。同时，通过项目建设更进一步丰富乡村旅游资源，将会吸引更多的游客到东坡村委会旅游观光，乡村旅游将进一步带动群众增收致富，增加受益低收入群众年收入10%。</t>
  </si>
  <si>
    <t>西邑镇西邑村精品示范村</t>
  </si>
  <si>
    <t>大理州鹤庆县西邑镇西邑村精品示范村</t>
  </si>
  <si>
    <t>利用原有水磨房子，对水磨房进行改造提升，利用周边空闲地建设特色乡村经营性生产用房150平方米及配套设施,经营性生产用房配套设施，建设农耕展示厅，收集传统农耕器具等。西邑村范围内，对村庄内残垣断壁进行拆除整治，提升人居环境。</t>
  </si>
  <si>
    <t>龙开口镇江东村委会江东村美丽村庄</t>
  </si>
  <si>
    <t>大理州鹤庆县江东村委会江东村</t>
  </si>
  <si>
    <t>（一）村内主干道路损毁修复合计200m；（二）村内主干道沿线垃圾桶设置20个；（三）江东村观景平台建设项目：建设观景平台500㎡、护栏等</t>
  </si>
  <si>
    <t>通过项目实施，将极大方便群众生产生活，完善提升产业发展基础，每年增加受益农户产业收入500元，加快新农村建设的进程，促进经济发展。</t>
  </si>
  <si>
    <t>六</t>
  </si>
  <si>
    <t>水利发展</t>
  </si>
  <si>
    <t>鹤庆县黄坪镇2021年巩固拓展脱贫攻坚成果子牙关、水坪、黄坪等村饮水安全保障工程</t>
  </si>
  <si>
    <t>大理州鹤庆县黄坪镇子牙关、黄坪、水坪村</t>
  </si>
  <si>
    <t>一、子牙关村委会：（一）大湾子小组，安装扬程600米抽水泵1个，安装DN89无缝钢管2700米，更换DN25镀锌钢管1300米，更换DN40镀锌钢管500米等；（二）清水河小组：安装DN32镀锌钢管1750米，安装DN15镀锌钢管470米，安装水表闸阀12套等。（三）下面甸小组：新建50立方水池1个。二、水坪村委会：（一）水井小组：安装扬程150米抽水泵1个，新建50立方米水池1个，安装DN65镀锌钢管670米，新建引水泉室1个，新建抽水泵房1间等；（二）大水箐小组：安装DN100镀锌管1750米（用法兰盘焊接），新建取水口拦水挡墙1面，镇墩35个，闸阀5个，土工膜铺设水塘1个。三、黄坪村委会：大栗坪小组：打深井210米一口和安装抽水设备，新建泵房1间，安装DN15镀锌钢管200米，安装DN50镀锌钢管2600米，架设50平方米三相电150米，新建50立方米水池2个等。四、云华村委会：山田小组安装DN32镀锌钢管1800米，闸阀2个，水表1个，镇墩20个。</t>
  </si>
  <si>
    <t>通过项目的实施，更换水管10KM以上，解决3个村委会多个小组季节性缺水问题，提高当地群众生活水平。</t>
  </si>
  <si>
    <t>鹤庆县水务局</t>
  </si>
  <si>
    <t>大理州鹤庆县2022年农村饮水工程维修养护</t>
  </si>
  <si>
    <t>大理州鹤庆县各乡镇</t>
  </si>
  <si>
    <t>24件农村饮水工程管道维修，解决4万人的饮水安全保障。</t>
  </si>
  <si>
    <t>通过项目的实施，维修工程管道24处，解决4万人的饮水安全保障。</t>
  </si>
  <si>
    <t>鹤庆县2022年山洪灾害防治项目</t>
  </si>
  <si>
    <t>实施大理州鹤庆县山洪灾害防治项目,在全县51个平台站点更换RTU防治监测芯片。</t>
  </si>
  <si>
    <t>有效防治山洪等自然灾害，提高6%群众农作物收入</t>
  </si>
  <si>
    <t>鹤庆县2022年小型病险水库除险加固</t>
  </si>
  <si>
    <t>大理州鹤庆县黄坪镇</t>
  </si>
  <si>
    <r>
      <t>对新坪水库进行除险加固，建设溢洪道建设125m，加高加厚1032m</t>
    </r>
    <r>
      <rPr>
        <sz val="10"/>
        <rFont val="宋体"/>
        <family val="0"/>
      </rPr>
      <t>³</t>
    </r>
    <r>
      <rPr>
        <sz val="10"/>
        <rFont val="方正黑体_GBK"/>
        <family val="4"/>
      </rPr>
      <t>。</t>
    </r>
  </si>
  <si>
    <t>建设溢洪道125m，解决安全隐患，解决周边居民灌溉用水问题，提高农作物产量6%</t>
  </si>
  <si>
    <t>鹤庆县2022年小型水库维修养护</t>
  </si>
  <si>
    <t>县内10座水库的维修养护</t>
  </si>
  <si>
    <t>通过项目的实施，有效解决周边居民灌溉用水问题，提高6%农作物产量</t>
  </si>
  <si>
    <t>鹤庆县2022年水土保持工程建设</t>
  </si>
  <si>
    <t>大理州鹤庆县龙开口镇</t>
  </si>
  <si>
    <t>三折箐小流域（二期）土地总面积为14.18km2，水土流失面积为9.39km2，治理面积为9.39km2，治理程度100%，生产用地和生态用地各项治理措施具体布设情况为：梯田工程29.18hm2、保土耕作574.27hm2、封育治理335.15hm2，流域内配套措施主要为：取水池1座，100m3蓄水池6座，输水渠道3.93km，输水管道1.72km；生产道路2.66km，道路排水沟2.66km，砼涵管135m，沉砂井8口，会车平台14处，路基挡墙138m；管护碑1座、管护牌5块。</t>
  </si>
  <si>
    <t>通过项目实施，有效解决水土流失问题，提高8%群众农作物收入</t>
  </si>
  <si>
    <t>草海镇倒流箐美丽村庄示范创建</t>
  </si>
  <si>
    <t>大理州鹤庆县草海镇倒流箐村</t>
  </si>
  <si>
    <r>
      <t>新建600m</t>
    </r>
    <r>
      <rPr>
        <sz val="10"/>
        <rFont val="Times New Roman"/>
        <family val="1"/>
      </rPr>
      <t>³</t>
    </r>
    <r>
      <rPr>
        <sz val="10"/>
        <rFont val="方正黑体_GBK"/>
        <family val="4"/>
      </rPr>
      <t>大荚豌豆灌溉水塘，使用C25混凝土硬化，尺寸为20m*30m*1m。</t>
    </r>
  </si>
  <si>
    <t>对倒流箐里村发展大荚豌豆灌溉水塘进行提升，受益农户增收5%，节约灌溉用水损耗</t>
  </si>
  <si>
    <t>七</t>
  </si>
  <si>
    <t>农田建设</t>
  </si>
  <si>
    <t>2021年中央农田建设补助高标准农田建设项目</t>
  </si>
  <si>
    <t>大理州鹤庆县龙开口镇、黄坪镇</t>
  </si>
  <si>
    <t>建设高标准农田2.22万亩（其中：黄坪项目区1.02万亩，龙开口项目区1.2万亩），配套建设排灌沟渠39778.8米；田间机耕路28065.3米,输水管道14166.2米，渠首取水坝11座，小坝塘改造2座，100m3蓄水池1座，50m3蓄水池1座，2个耕地质量监测点。</t>
  </si>
  <si>
    <t>高标准农田的建设能有效提高土地利用率，促进产业增收4%。2.机耕路建设，能节省时间，促进粮食，产业运输。3.沟渠建设能农田灌溉，产业增收3%.</t>
  </si>
  <si>
    <t>2022年中央农田建设补助高标准农田建设项目</t>
  </si>
  <si>
    <t>大理州鹤庆县龙开口镇、六合乡</t>
  </si>
  <si>
    <t>在龙开口镇和六合乡9个村建设高标准农田2.41万亩，配套建设机耕路和沟渠、渠首取水坝、蓄水池、输水管道等。</t>
  </si>
  <si>
    <t>八</t>
  </si>
  <si>
    <t>林业草原生态保护恢复</t>
  </si>
  <si>
    <t>九</t>
  </si>
  <si>
    <t>农村环境整治</t>
  </si>
  <si>
    <t>奇峰村琵琶山村组提升人居环境项目</t>
  </si>
  <si>
    <t>大理州鹤庆县西邑镇奇峰村琵琶山小组</t>
  </si>
  <si>
    <t>奇峰村琵琶山小组串户路硬化800平方米</t>
  </si>
  <si>
    <t>通过项目的实施，改善农村人居环境，串户路硬化800平方米，提升民族群众生活品质。</t>
  </si>
  <si>
    <t>十</t>
  </si>
  <si>
    <t>农村道路建设</t>
  </si>
  <si>
    <t>十一</t>
  </si>
  <si>
    <t>农村危房改造</t>
  </si>
  <si>
    <t>十二</t>
  </si>
  <si>
    <t>农业资源及生态保护</t>
  </si>
  <si>
    <t>鹤庆县2022年重点水域渔业资源增殖放流项目</t>
  </si>
  <si>
    <t>大理州鹤庆县金沙江流域</t>
  </si>
  <si>
    <t>在金沙江流域增殖放流裂腹鱼鱼苗5万尾</t>
  </si>
  <si>
    <t>增殖放流裂腹鱼鱼苗5万尾，资金年度支出率达到95%以上，投入产出比大于等于1:10，水域生态环境得到有效改善。</t>
  </si>
  <si>
    <t>十三</t>
  </si>
  <si>
    <t>监测帮扶对象公益性岗位</t>
  </si>
  <si>
    <t>鹤庆县乡村公益岗位项目</t>
  </si>
  <si>
    <t>计划2022年在9各乡镇设置监测户乡村公益岗位715个800元/人/月，合计694.08万元。其中辛屯镇31人、草海镇49人、云鹤镇50人、金墩乡133人、松桂镇123人、西邑镇58人、黄坪镇99人、龙开口镇95人、六合乡77人。</t>
  </si>
  <si>
    <t>为715人农村低收入人口提供就业，充分发挥了公益性岗位的就业保障作用，有力助推了巩固脱贫攻坚成果同乡村振兴有效衔接</t>
  </si>
  <si>
    <t>龙开口镇白土旦杂木林安置点公益岗位</t>
  </si>
  <si>
    <t>大理州鹤庆县龙开口镇白土旦杂木林安置点</t>
  </si>
  <si>
    <t>易地搬迁公益性岗位5人</t>
  </si>
  <si>
    <t>促进低收入家庭增收户均9600元</t>
  </si>
  <si>
    <r>
      <t>外出</t>
    </r>
    <r>
      <rPr>
        <sz val="10"/>
        <rFont val="方正黑体_GBK"/>
        <family val="4"/>
      </rPr>
      <t>务工脱贫劳动力（含监测帮扶对象）稳定就业</t>
    </r>
  </si>
  <si>
    <t>脱贫户省外务工交通补贴</t>
  </si>
  <si>
    <t>每人每年给于一次性交通补贴1000元。</t>
  </si>
  <si>
    <t>1000元/人</t>
  </si>
  <si>
    <t>补助全县外出务工脱贫户交通补贴1000元/人，有效解决脱贫户外出务工就业问题，提高群众收入，确保全县不出现返贫。</t>
  </si>
  <si>
    <t>县人社局</t>
  </si>
  <si>
    <t>雨露计划</t>
  </si>
  <si>
    <t>（1）</t>
  </si>
  <si>
    <t>辛屯镇雨露计划</t>
  </si>
  <si>
    <t>大理州鹤庆县辛屯镇</t>
  </si>
  <si>
    <t>计划对80户脱贫户、监测户就读中等职业学(院)校子女享受“雨露计划”政策，每人每学年支助3000元</t>
  </si>
  <si>
    <t>3000元/人</t>
  </si>
  <si>
    <t>帮助80人困难学生完成学业</t>
  </si>
  <si>
    <t>鹤庆县教体局</t>
  </si>
  <si>
    <t>（2）</t>
  </si>
  <si>
    <t>草海镇雨露计划</t>
  </si>
  <si>
    <t>（3）</t>
  </si>
  <si>
    <t>云鹤镇雨露计划</t>
  </si>
  <si>
    <t>大理州鹤庆县云鹤镇</t>
  </si>
  <si>
    <t>计划对60户脱贫户、监测户就读中等职业学(院)校子女享受“雨露计划”政策，每人每学年支助3000元</t>
  </si>
  <si>
    <t>帮助60人困难学生完成学业</t>
  </si>
  <si>
    <t>（4）</t>
  </si>
  <si>
    <t>金墩乡雨露计划</t>
  </si>
  <si>
    <t>大理州鹤庆县金墩乡</t>
  </si>
  <si>
    <t>（5）</t>
  </si>
  <si>
    <t>松桂镇雨露计划</t>
  </si>
  <si>
    <t>大理州鹤庆县松桂镇</t>
  </si>
  <si>
    <t>（6）</t>
  </si>
  <si>
    <t>西邑镇雨露计划</t>
  </si>
  <si>
    <t>大理州鹤庆县西邑镇</t>
  </si>
  <si>
    <t>（7）</t>
  </si>
  <si>
    <t>黄坪镇雨露计划</t>
  </si>
  <si>
    <t>（8）</t>
  </si>
  <si>
    <t>龙开口镇雨露计划</t>
  </si>
  <si>
    <t>（9）</t>
  </si>
  <si>
    <t>六合乡雨露计划</t>
  </si>
  <si>
    <t>大理州鹤庆县六合乡</t>
  </si>
  <si>
    <t>其他（当此项金额超过总额的5%时，各州（市）需审核是否存在分类错误情况。）</t>
  </si>
  <si>
    <t>填表说明：1.综合类项目归类以资金投入占比较大的项目类型填列。</t>
  </si>
  <si>
    <t>2.不能新增项目类型。确实无法分类的填到十三项第4小项中。</t>
  </si>
  <si>
    <t>附表4</t>
  </si>
  <si>
    <t xml:space="preserve">  鹤庆县整合方案项目类型投入情况统计表</t>
  </si>
  <si>
    <t>项目类别</t>
  </si>
  <si>
    <t>整合财政涉农资金投入（万元）</t>
  </si>
  <si>
    <r>
      <t>外出</t>
    </r>
    <r>
      <rPr>
        <sz val="10"/>
        <rFont val="方正仿宋_GBK"/>
        <family val="4"/>
      </rPr>
      <t>务工脱贫劳动力（含监测帮扶对象）稳定就业</t>
    </r>
  </si>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</sst>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0.00\)"/>
    <numFmt numFmtId="178" formatCode="0_);[Red]\(0\)"/>
    <numFmt numFmtId="179" formatCode="0_ "/>
    <numFmt numFmtId="180" formatCode="0.00_);[Red]\(0.00\)"/>
    <numFmt numFmtId="181" formatCode="0.0_);[Red]\(0.0\)"/>
    <numFmt numFmtId="182" formatCode="0.00_ "/>
  </numFmts>
  <fonts count="49">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0"/>
      <color indexed="8"/>
      <name val="方正黑体_GBK"/>
      <family val="4"/>
    </font>
    <font>
      <sz val="11"/>
      <color indexed="8"/>
      <name val="宋体"/>
      <family val="0"/>
    </font>
    <font>
      <b/>
      <sz val="20"/>
      <color indexed="8"/>
      <name val="方正小标宋简体"/>
      <family val="4"/>
    </font>
    <font>
      <sz val="10"/>
      <name val="方正黑体_GBK"/>
      <family val="4"/>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sz val="10"/>
      <name val="宋体"/>
      <family val="0"/>
    </font>
    <font>
      <b/>
      <sz val="14"/>
      <name val="黑体"/>
      <family val="3"/>
    </font>
    <font>
      <b/>
      <u val="single"/>
      <sz val="20"/>
      <name val="方正小标宋简体"/>
      <family val="4"/>
    </font>
    <font>
      <b/>
      <sz val="20"/>
      <name val="方正小标宋简体"/>
      <family val="4"/>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0"/>
      <name val="Arial"/>
      <family val="2"/>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方正仿宋_GBK"/>
      <family val="4"/>
    </font>
    <font>
      <sz val="10"/>
      <name val="Times New Roman"/>
      <family val="1"/>
    </font>
    <font>
      <b/>
      <u val="single"/>
      <sz val="20"/>
      <color rgb="FF000000"/>
      <name val="方正小标宋简体"/>
      <family val="4"/>
    </font>
    <font>
      <sz val="10"/>
      <color theme="1"/>
      <name val="方正黑体_GBK"/>
      <family val="4"/>
    </font>
    <font>
      <sz val="11"/>
      <color theme="1"/>
      <name val="宋体"/>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0" borderId="0">
      <alignment vertical="center"/>
      <protection/>
    </xf>
    <xf numFmtId="0" fontId="13" fillId="6" borderId="2" applyNumberFormat="0" applyFont="0" applyAlignment="0" applyProtection="0"/>
    <xf numFmtId="0" fontId="33" fillId="3"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13" fillId="0" borderId="0" applyProtection="0">
      <alignment vertical="center"/>
    </xf>
    <xf numFmtId="0" fontId="37"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7" fillId="0" borderId="3" applyNumberFormat="0" applyFill="0" applyAlignment="0" applyProtection="0"/>
    <xf numFmtId="0" fontId="33" fillId="7" borderId="0" applyNumberFormat="0" applyBorder="0" applyAlignment="0" applyProtection="0"/>
    <xf numFmtId="0" fontId="30" fillId="0" borderId="4" applyNumberFormat="0" applyFill="0" applyAlignment="0" applyProtection="0"/>
    <xf numFmtId="0" fontId="33" fillId="3" borderId="0" applyNumberFormat="0" applyBorder="0" applyAlignment="0" applyProtection="0"/>
    <xf numFmtId="0" fontId="34" fillId="2" borderId="5" applyNumberFormat="0" applyAlignment="0" applyProtection="0"/>
    <xf numFmtId="0" fontId="43" fillId="2" borderId="1" applyNumberFormat="0" applyAlignment="0" applyProtection="0"/>
    <xf numFmtId="0" fontId="26" fillId="8" borderId="6" applyNumberFormat="0" applyAlignment="0" applyProtection="0"/>
    <xf numFmtId="0" fontId="13" fillId="9" borderId="0" applyNumberFormat="0" applyBorder="0" applyAlignment="0" applyProtection="0"/>
    <xf numFmtId="0" fontId="33" fillId="10" borderId="0" applyNumberFormat="0" applyBorder="0" applyAlignment="0" applyProtection="0"/>
    <xf numFmtId="0" fontId="42" fillId="0" borderId="7" applyNumberFormat="0" applyFill="0" applyAlignment="0" applyProtection="0"/>
    <xf numFmtId="0" fontId="19" fillId="0" borderId="8" applyNumberFormat="0" applyFill="0" applyAlignment="0" applyProtection="0"/>
    <xf numFmtId="0" fontId="41" fillId="9" borderId="0" applyNumberFormat="0" applyBorder="0" applyAlignment="0" applyProtection="0"/>
    <xf numFmtId="0" fontId="39" fillId="11" borderId="0" applyNumberFormat="0" applyBorder="0" applyAlignment="0" applyProtection="0"/>
    <xf numFmtId="0" fontId="13" fillId="12" borderId="0" applyNumberFormat="0" applyBorder="0" applyAlignment="0" applyProtection="0"/>
    <xf numFmtId="0" fontId="33"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33" fillId="8" borderId="0" applyNumberFormat="0" applyBorder="0" applyAlignment="0" applyProtection="0"/>
    <xf numFmtId="0" fontId="13" fillId="0" borderId="0" applyProtection="0">
      <alignment vertical="center"/>
    </xf>
    <xf numFmtId="0" fontId="33"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33" fillId="16" borderId="0" applyNumberFormat="0" applyBorder="0" applyAlignment="0" applyProtection="0"/>
    <xf numFmtId="0" fontId="0" fillId="0" borderId="0">
      <alignment vertical="center"/>
      <protection/>
    </xf>
    <xf numFmtId="0" fontId="13"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3" fillId="4" borderId="0" applyNumberFormat="0" applyBorder="0" applyAlignment="0" applyProtection="0"/>
    <xf numFmtId="0" fontId="33" fillId="4" borderId="0" applyNumberFormat="0" applyBorder="0" applyAlignment="0" applyProtection="0"/>
    <xf numFmtId="0" fontId="0" fillId="0" borderId="0">
      <alignment vertical="center"/>
      <protection/>
    </xf>
    <xf numFmtId="0" fontId="36" fillId="0" borderId="0">
      <alignment/>
      <protection/>
    </xf>
    <xf numFmtId="0" fontId="0" fillId="0" borderId="0">
      <alignment/>
      <protection locked="0"/>
    </xf>
  </cellStyleXfs>
  <cellXfs count="159">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46" fillId="2" borderId="0" xfId="0" applyFont="1" applyFill="1" applyAlignment="1">
      <alignment horizontal="center" vertical="center"/>
    </xf>
    <xf numFmtId="0" fontId="8" fillId="2" borderId="9" xfId="0" applyFont="1" applyFill="1" applyBorder="1" applyAlignment="1">
      <alignment horizontal="left" vertical="center"/>
    </xf>
    <xf numFmtId="0" fontId="9" fillId="2" borderId="9" xfId="0" applyFont="1" applyFill="1" applyBorder="1" applyAlignment="1">
      <alignment horizontal="left" vertical="center"/>
    </xf>
    <xf numFmtId="0" fontId="9" fillId="2" borderId="0" xfId="0" applyFont="1" applyFill="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4" fillId="2" borderId="10" xfId="0" applyFont="1" applyFill="1" applyBorder="1" applyAlignment="1">
      <alignment vertical="center"/>
    </xf>
    <xf numFmtId="0" fontId="8" fillId="0" borderId="10" xfId="0" applyFont="1" applyFill="1" applyBorder="1" applyAlignment="1">
      <alignment horizontal="center" vertical="center" wrapText="1"/>
    </xf>
    <xf numFmtId="0" fontId="8" fillId="19"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19" borderId="10" xfId="0" applyFont="1" applyFill="1" applyBorder="1" applyAlignment="1">
      <alignment horizontal="justify" vertical="center" wrapText="1"/>
    </xf>
    <xf numFmtId="0" fontId="9" fillId="2"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3" fillId="20" borderId="0" xfId="0" applyNumberFormat="1" applyFont="1" applyFill="1" applyAlignment="1">
      <alignment horizontal="left" vertical="center" wrapText="1"/>
    </xf>
    <xf numFmtId="0" fontId="5" fillId="2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0" fontId="47" fillId="0" borderId="0"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horizontal="left" vertical="center"/>
    </xf>
    <xf numFmtId="0" fontId="46" fillId="0" borderId="0" xfId="0" applyFont="1" applyFill="1" applyAlignment="1">
      <alignment horizontal="center" vertical="center"/>
    </xf>
    <xf numFmtId="0" fontId="14" fillId="0" borderId="0" xfId="0" applyFont="1" applyFill="1" applyAlignment="1">
      <alignment horizontal="center" vertical="center"/>
    </xf>
    <xf numFmtId="0" fontId="8" fillId="0" borderId="9"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Fill="1" applyBorder="1" applyAlignment="1">
      <alignment horizontal="center" vertical="center" wrapText="1"/>
    </xf>
    <xf numFmtId="0" fontId="15" fillId="0" borderId="10" xfId="69" applyFont="1" applyFill="1" applyBorder="1" applyAlignment="1" applyProtection="1">
      <alignment horizontal="center" vertical="center" wrapText="1"/>
      <protection/>
    </xf>
    <xf numFmtId="176" fontId="15" fillId="0" borderId="10" xfId="0" applyNumberFormat="1" applyFont="1" applyFill="1" applyBorder="1" applyAlignment="1">
      <alignment horizontal="center" vertical="center" wrapText="1"/>
    </xf>
    <xf numFmtId="0" fontId="47" fillId="0" borderId="10" xfId="0" applyFont="1" applyFill="1" applyBorder="1" applyAlignment="1">
      <alignment vertical="center"/>
    </xf>
    <xf numFmtId="177" fontId="15" fillId="0" borderId="10" xfId="0" applyNumberFormat="1" applyFont="1" applyFill="1" applyBorder="1" applyAlignment="1">
      <alignment horizontal="center" vertical="center" wrapText="1"/>
    </xf>
    <xf numFmtId="0" fontId="47" fillId="0" borderId="10" xfId="0" applyFont="1" applyFill="1" applyBorder="1" applyAlignment="1">
      <alignment vertical="center"/>
    </xf>
    <xf numFmtId="0" fontId="15"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176" fontId="15" fillId="0" borderId="10" xfId="0" applyNumberFormat="1" applyFont="1" applyFill="1" applyBorder="1" applyAlignment="1">
      <alignment horizontal="left" vertical="center" wrapText="1"/>
    </xf>
    <xf numFmtId="177" fontId="15" fillId="0" borderId="10" xfId="0" applyNumberFormat="1" applyFont="1" applyFill="1" applyBorder="1" applyAlignment="1">
      <alignment horizontal="center" vertical="center"/>
    </xf>
    <xf numFmtId="177" fontId="15" fillId="0" borderId="10" xfId="22" applyNumberFormat="1" applyFont="1" applyFill="1" applyBorder="1" applyAlignment="1" applyProtection="1">
      <alignment horizontal="center" vertical="center" wrapText="1"/>
      <protection/>
    </xf>
    <xf numFmtId="177" fontId="15" fillId="0" borderId="10" xfId="0" applyNumberFormat="1"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5" fillId="0" borderId="10"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57" fontId="12" fillId="0" borderId="10" xfId="0" applyNumberFormat="1" applyFont="1" applyFill="1" applyBorder="1" applyAlignment="1">
      <alignment horizontal="center" vertical="center" wrapText="1"/>
    </xf>
    <xf numFmtId="178" fontId="15" fillId="0" borderId="10" xfId="0" applyNumberFormat="1" applyFont="1" applyFill="1" applyBorder="1" applyAlignment="1">
      <alignment horizontal="center" vertical="center" wrapText="1"/>
    </xf>
    <xf numFmtId="179" fontId="15" fillId="0" borderId="10" xfId="0" applyNumberFormat="1" applyFont="1" applyFill="1" applyBorder="1" applyAlignment="1">
      <alignment horizontal="center" vertical="center" wrapText="1"/>
    </xf>
    <xf numFmtId="178" fontId="15" fillId="0" borderId="10" xfId="0" applyNumberFormat="1" applyFont="1" applyFill="1" applyBorder="1" applyAlignment="1">
      <alignment horizontal="center" vertical="center"/>
    </xf>
    <xf numFmtId="14" fontId="9" fillId="0" borderId="0" xfId="0" applyNumberFormat="1" applyFont="1" applyFill="1" applyAlignment="1">
      <alignment horizontal="center" vertical="center"/>
    </xf>
    <xf numFmtId="180" fontId="15" fillId="0" borderId="10" xfId="0" applyNumberFormat="1" applyFont="1" applyFill="1" applyBorder="1" applyAlignment="1">
      <alignment horizontal="center" vertical="center" wrapText="1"/>
    </xf>
    <xf numFmtId="181" fontId="15" fillId="0" borderId="10" xfId="22" applyNumberFormat="1" applyFont="1" applyFill="1" applyBorder="1" applyAlignment="1" applyProtection="1">
      <alignment horizontal="center" vertical="center" wrapText="1"/>
      <protection/>
    </xf>
    <xf numFmtId="0" fontId="12" fillId="0" borderId="10" xfId="0" applyFont="1" applyFill="1" applyBorder="1" applyAlignment="1">
      <alignment horizontal="justify" vertical="center" wrapText="1"/>
    </xf>
    <xf numFmtId="176" fontId="15" fillId="0" borderId="18" xfId="0" applyNumberFormat="1"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justify" vertical="center" wrapText="1"/>
    </xf>
    <xf numFmtId="0" fontId="5" fillId="0" borderId="0" xfId="0" applyFont="1" applyFill="1" applyAlignment="1">
      <alignment horizontal="left" vertical="center"/>
    </xf>
    <xf numFmtId="0" fontId="2" fillId="0" borderId="0" xfId="0" applyFont="1" applyFill="1" applyAlignment="1">
      <alignment horizontal="left" vertical="center"/>
    </xf>
    <xf numFmtId="57" fontId="12" fillId="0" borderId="10" xfId="0" applyNumberFormat="1" applyFont="1" applyFill="1" applyBorder="1" applyAlignment="1">
      <alignment horizontal="center" vertical="center" wrapText="1"/>
    </xf>
    <xf numFmtId="43" fontId="15" fillId="0" borderId="10" xfId="22" applyNumberFormat="1" applyFont="1" applyFill="1" applyBorder="1" applyAlignment="1" applyProtection="1">
      <alignment horizontal="center" vertical="center" wrapText="1"/>
      <protection/>
    </xf>
    <xf numFmtId="180" fontId="15" fillId="0" borderId="10" xfId="22" applyNumberFormat="1" applyFont="1" applyFill="1" applyBorder="1" applyAlignment="1" applyProtection="1">
      <alignment horizontal="center" vertical="center" wrapText="1"/>
      <protection/>
    </xf>
    <xf numFmtId="0" fontId="1" fillId="0" borderId="0" xfId="0" applyFont="1" applyAlignment="1">
      <alignment vertical="center"/>
    </xf>
    <xf numFmtId="0" fontId="16"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17" fillId="2" borderId="0" xfId="0" applyFont="1" applyFill="1" applyAlignment="1">
      <alignment horizontal="justify" vertical="center"/>
    </xf>
    <xf numFmtId="0" fontId="13" fillId="2" borderId="0" xfId="0" applyFont="1" applyFill="1" applyAlignment="1">
      <alignment vertical="center"/>
    </xf>
    <xf numFmtId="0" fontId="14" fillId="2" borderId="0" xfId="0" applyFont="1" applyFill="1" applyAlignment="1">
      <alignment horizontal="center" vertical="center"/>
    </xf>
    <xf numFmtId="0" fontId="4" fillId="2" borderId="0" xfId="0" applyFont="1" applyFill="1" applyAlignment="1">
      <alignment horizontal="right" vertical="center"/>
    </xf>
    <xf numFmtId="0" fontId="0" fillId="0" borderId="10" xfId="0" applyBorder="1" applyAlignment="1">
      <alignment horizontal="center" vertical="center"/>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182"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19" fillId="0" borderId="10" xfId="56" applyNumberFormat="1" applyFont="1" applyFill="1" applyBorder="1" applyAlignment="1" applyProtection="1">
      <alignment horizontal="center" vertical="center" wrapText="1"/>
      <protection/>
    </xf>
    <xf numFmtId="0" fontId="20" fillId="21" borderId="10" xfId="61" applyNumberFormat="1" applyFont="1" applyFill="1" applyBorder="1" applyAlignment="1" applyProtection="1">
      <alignment horizontal="center" vertical="center" wrapText="1"/>
      <protection/>
    </xf>
    <xf numFmtId="0" fontId="21" fillId="21" borderId="10" xfId="61" applyNumberFormat="1" applyFont="1" applyFill="1" applyBorder="1" applyAlignment="1" applyProtection="1">
      <alignment horizontal="center" vertical="center" wrapText="1"/>
      <protection/>
    </xf>
    <xf numFmtId="0" fontId="1" fillId="21" borderId="10" xfId="61" applyNumberFormat="1" applyFont="1" applyFill="1" applyBorder="1" applyAlignment="1" applyProtection="1">
      <alignment horizontal="left" vertical="center" wrapText="1"/>
      <protection/>
    </xf>
    <xf numFmtId="0" fontId="4" fillId="0" borderId="10" xfId="0" applyFont="1" applyFill="1" applyBorder="1" applyAlignment="1">
      <alignment horizontal="center" vertical="center" wrapText="1"/>
    </xf>
    <xf numFmtId="0" fontId="22" fillId="21" borderId="25" xfId="61" applyNumberFormat="1" applyFont="1" applyFill="1" applyBorder="1" applyAlignment="1" applyProtection="1">
      <alignment vertical="center" wrapText="1"/>
      <protection/>
    </xf>
    <xf numFmtId="0" fontId="22" fillId="21" borderId="17" xfId="61" applyNumberFormat="1" applyFont="1" applyFill="1" applyBorder="1" applyAlignment="1" applyProtection="1">
      <alignment vertical="center" wrapText="1"/>
      <protection/>
    </xf>
    <xf numFmtId="0" fontId="22" fillId="21" borderId="18" xfId="61" applyNumberFormat="1" applyFont="1" applyFill="1" applyBorder="1" applyAlignment="1" applyProtection="1">
      <alignment vertical="center" wrapText="1"/>
      <protection/>
    </xf>
    <xf numFmtId="0" fontId="22" fillId="21" borderId="25" xfId="61" applyNumberFormat="1" applyFont="1" applyFill="1" applyBorder="1" applyAlignment="1" applyProtection="1">
      <alignment horizontal="left" vertical="center" wrapText="1"/>
      <protection/>
    </xf>
    <xf numFmtId="0" fontId="22" fillId="21" borderId="17" xfId="61" applyNumberFormat="1" applyFont="1" applyFill="1" applyBorder="1" applyAlignment="1" applyProtection="1">
      <alignment horizontal="left" vertical="center" wrapText="1"/>
      <protection/>
    </xf>
    <xf numFmtId="0" fontId="22" fillId="21" borderId="18" xfId="61" applyNumberFormat="1" applyFont="1" applyFill="1" applyBorder="1" applyAlignment="1" applyProtection="1">
      <alignment horizontal="left" vertical="center" wrapText="1"/>
      <protection/>
    </xf>
    <xf numFmtId="0" fontId="22" fillId="21" borderId="10" xfId="61" applyNumberFormat="1" applyFont="1" applyFill="1" applyBorder="1" applyAlignment="1" applyProtection="1">
      <alignment horizontal="left" vertical="center" wrapText="1"/>
      <protection/>
    </xf>
    <xf numFmtId="0" fontId="21" fillId="21" borderId="10" xfId="61" applyNumberFormat="1" applyFont="1" applyFill="1" applyBorder="1" applyAlignment="1" applyProtection="1">
      <alignment vertical="center" wrapText="1"/>
      <protection/>
    </xf>
    <xf numFmtId="0" fontId="1" fillId="21" borderId="25" xfId="61" applyNumberFormat="1" applyFont="1" applyFill="1" applyBorder="1" applyAlignment="1" applyProtection="1">
      <alignment vertical="center" wrapText="1"/>
      <protection/>
    </xf>
    <xf numFmtId="0" fontId="1" fillId="21" borderId="17" xfId="61" applyNumberFormat="1" applyFont="1" applyFill="1" applyBorder="1" applyAlignment="1" applyProtection="1">
      <alignment vertical="center" wrapText="1"/>
      <protection/>
    </xf>
    <xf numFmtId="0" fontId="1" fillId="21" borderId="18" xfId="61" applyNumberFormat="1" applyFont="1" applyFill="1" applyBorder="1" applyAlignment="1" applyProtection="1">
      <alignment vertical="center" wrapText="1"/>
      <protection/>
    </xf>
    <xf numFmtId="0" fontId="21" fillId="21" borderId="10" xfId="61" applyNumberFormat="1" applyFont="1" applyFill="1" applyBorder="1" applyAlignment="1" applyProtection="1">
      <alignment horizontal="left" vertical="center" wrapText="1"/>
      <protection/>
    </xf>
    <xf numFmtId="0" fontId="48" fillId="21" borderId="25" xfId="0" applyFont="1" applyFill="1" applyBorder="1" applyAlignment="1" applyProtection="1">
      <alignment horizontal="left" vertical="center" wrapText="1"/>
      <protection/>
    </xf>
    <xf numFmtId="0" fontId="48" fillId="21" borderId="17" xfId="0" applyFont="1" applyFill="1" applyBorder="1" applyAlignment="1" applyProtection="1">
      <alignment horizontal="left" vertical="center" wrapText="1"/>
      <protection/>
    </xf>
    <xf numFmtId="0" fontId="48" fillId="21" borderId="18" xfId="0" applyFont="1" applyFill="1" applyBorder="1" applyAlignment="1" applyProtection="1">
      <alignment horizontal="left" vertical="center" wrapText="1"/>
      <protection/>
    </xf>
    <xf numFmtId="0" fontId="19" fillId="0" borderId="10" xfId="56" applyNumberFormat="1" applyFont="1" applyFill="1" applyBorder="1" applyAlignment="1" applyProtection="1">
      <alignment horizontal="left" vertical="center" wrapText="1"/>
      <protection/>
    </xf>
    <xf numFmtId="0" fontId="13" fillId="0" borderId="25" xfId="56" applyNumberFormat="1" applyFont="1" applyFill="1" applyBorder="1" applyAlignment="1" applyProtection="1">
      <alignment horizontal="left" vertical="center" wrapText="1"/>
      <protection/>
    </xf>
    <xf numFmtId="0" fontId="13" fillId="0" borderId="17" xfId="56" applyNumberFormat="1" applyFont="1" applyFill="1" applyBorder="1" applyAlignment="1" applyProtection="1">
      <alignment horizontal="left" vertical="center" wrapText="1"/>
      <protection/>
    </xf>
    <xf numFmtId="0" fontId="13" fillId="0" borderId="18" xfId="56" applyNumberFormat="1" applyFont="1" applyFill="1" applyBorder="1" applyAlignment="1" applyProtection="1">
      <alignment horizontal="left" vertical="center" wrapText="1"/>
      <protection/>
    </xf>
    <xf numFmtId="0" fontId="4" fillId="2" borderId="10" xfId="0" applyFont="1" applyFill="1" applyBorder="1" applyAlignment="1">
      <alignment horizontal="justify" vertical="center" wrapText="1"/>
    </xf>
    <xf numFmtId="0" fontId="4" fillId="2" borderId="2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8" fillId="2" borderId="10" xfId="0" applyFont="1" applyFill="1" applyBorder="1" applyAlignment="1">
      <alignment horizontal="justify" vertical="center" wrapText="1"/>
    </xf>
    <xf numFmtId="0" fontId="18" fillId="2" borderId="2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18" xfId="0" applyFont="1" applyFill="1" applyBorder="1" applyAlignment="1">
      <alignment horizontal="left" vertical="center" wrapText="1"/>
    </xf>
    <xf numFmtId="182" fontId="4" fillId="0" borderId="10" xfId="0" applyNumberFormat="1" applyFont="1" applyFill="1" applyBorder="1" applyAlignment="1">
      <alignment horizontal="center" vertical="center" wrapText="1"/>
    </xf>
    <xf numFmtId="0" fontId="4" fillId="2" borderId="10"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22" fillId="0" borderId="0" xfId="0" applyFont="1" applyFill="1" applyAlignment="1">
      <alignment horizontal="center" vertical="center" wrapText="1"/>
    </xf>
    <xf numFmtId="0" fontId="4" fillId="2" borderId="10" xfId="0" applyFont="1" applyFill="1" applyBorder="1" applyAlignment="1">
      <alignment horizontal="left" vertical="center" wrapText="1"/>
    </xf>
    <xf numFmtId="0" fontId="0" fillId="0" borderId="0" xfId="0" applyAlignment="1">
      <alignment horizontal="center" vertical="center"/>
    </xf>
    <xf numFmtId="0" fontId="0" fillId="0" borderId="10" xfId="0" applyFont="1" applyFill="1" applyBorder="1" applyAlignment="1">
      <alignment vertical="center"/>
    </xf>
    <xf numFmtId="0" fontId="0" fillId="0" borderId="0" xfId="0" applyFill="1" applyAlignment="1">
      <alignment vertical="center"/>
    </xf>
    <xf numFmtId="0" fontId="23" fillId="2" borderId="0" xfId="0" applyFont="1" applyFill="1" applyAlignment="1">
      <alignment vertical="center"/>
    </xf>
    <xf numFmtId="0" fontId="0" fillId="2" borderId="0" xfId="0" applyFill="1" applyAlignment="1">
      <alignment vertical="center"/>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16" fillId="0" borderId="0" xfId="0" applyFont="1" applyFill="1" applyAlignment="1">
      <alignment vertical="center"/>
    </xf>
    <xf numFmtId="0" fontId="22" fillId="2" borderId="10" xfId="0" applyFont="1" applyFill="1" applyBorder="1" applyAlignment="1">
      <alignment horizontal="center" vertical="center"/>
    </xf>
    <xf numFmtId="0" fontId="22" fillId="2" borderId="10" xfId="0" applyFont="1" applyFill="1" applyBorder="1" applyAlignment="1">
      <alignment horizontal="left" vertical="center"/>
    </xf>
    <xf numFmtId="0" fontId="22" fillId="0" borderId="10"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29"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10" sqref="A10"/>
    </sheetView>
  </sheetViews>
  <sheetFormatPr defaultColWidth="9.00390625" defaultRowHeight="14.25"/>
  <cols>
    <col min="1" max="1" width="77.125" style="0" customWidth="1"/>
    <col min="2" max="2" width="11.25390625" style="0" customWidth="1"/>
    <col min="3" max="3" width="23.75390625" style="0" customWidth="1"/>
    <col min="4" max="4" width="9.00390625" style="150" customWidth="1"/>
  </cols>
  <sheetData>
    <row r="1" spans="1:3" ht="18.75">
      <c r="A1" s="151" t="s">
        <v>0</v>
      </c>
      <c r="B1" s="152"/>
      <c r="C1" s="152"/>
    </row>
    <row r="2" spans="1:4" s="87" customFormat="1" ht="27">
      <c r="A2" s="153" t="s">
        <v>1</v>
      </c>
      <c r="B2" s="154"/>
      <c r="C2" s="154"/>
      <c r="D2" s="155"/>
    </row>
    <row r="3" spans="1:3" ht="25.5" customHeight="1">
      <c r="A3" s="156" t="s">
        <v>2</v>
      </c>
      <c r="B3" s="156" t="s">
        <v>3</v>
      </c>
      <c r="C3" s="156" t="s">
        <v>4</v>
      </c>
    </row>
    <row r="4" spans="1:3" ht="25.5" customHeight="1">
      <c r="A4" s="157" t="s">
        <v>5</v>
      </c>
      <c r="B4" s="156" t="s">
        <v>6</v>
      </c>
      <c r="C4" s="156" t="s">
        <v>6</v>
      </c>
    </row>
    <row r="5" spans="1:3" ht="25.5" customHeight="1">
      <c r="A5" s="157" t="s">
        <v>7</v>
      </c>
      <c r="B5" s="156" t="s">
        <v>8</v>
      </c>
      <c r="C5" s="156">
        <v>9</v>
      </c>
    </row>
    <row r="6" spans="1:3" ht="25.5" customHeight="1">
      <c r="A6" s="157" t="s">
        <v>9</v>
      </c>
      <c r="B6" s="156" t="s">
        <v>8</v>
      </c>
      <c r="C6" s="156">
        <v>114</v>
      </c>
    </row>
    <row r="7" spans="1:3" ht="25.5" customHeight="1">
      <c r="A7" s="157" t="s">
        <v>10</v>
      </c>
      <c r="B7" s="156" t="s">
        <v>11</v>
      </c>
      <c r="C7" s="158">
        <v>80134</v>
      </c>
    </row>
    <row r="8" spans="1:3" ht="25.5" customHeight="1">
      <c r="A8" s="157" t="s">
        <v>12</v>
      </c>
      <c r="B8" s="156" t="s">
        <v>11</v>
      </c>
      <c r="C8" s="158">
        <v>70114</v>
      </c>
    </row>
    <row r="9" spans="1:3" ht="25.5" customHeight="1">
      <c r="A9" s="157" t="s">
        <v>13</v>
      </c>
      <c r="B9" s="156" t="s">
        <v>14</v>
      </c>
      <c r="C9" s="158">
        <v>281356</v>
      </c>
    </row>
    <row r="10" spans="1:3" ht="25.5" customHeight="1">
      <c r="A10" s="157" t="s">
        <v>15</v>
      </c>
      <c r="B10" s="156" t="s">
        <v>14</v>
      </c>
      <c r="C10" s="158">
        <v>260176</v>
      </c>
    </row>
    <row r="11" spans="1:3" ht="25.5" customHeight="1">
      <c r="A11" s="157" t="s">
        <v>16</v>
      </c>
      <c r="B11" s="156" t="s">
        <v>17</v>
      </c>
      <c r="C11" s="156">
        <v>13703</v>
      </c>
    </row>
    <row r="12" spans="1:3" ht="25.5" customHeight="1">
      <c r="A12" s="157" t="s">
        <v>18</v>
      </c>
      <c r="B12" s="156" t="s">
        <v>19</v>
      </c>
      <c r="C12" s="156">
        <v>135750</v>
      </c>
    </row>
    <row r="13" spans="1:3" ht="25.5" customHeight="1">
      <c r="A13" s="157" t="s">
        <v>20</v>
      </c>
      <c r="B13" s="156" t="s">
        <v>19</v>
      </c>
      <c r="C13" s="156">
        <v>20355</v>
      </c>
    </row>
    <row r="14" spans="1:3" ht="25.5" customHeight="1">
      <c r="A14" s="157" t="s">
        <v>21</v>
      </c>
      <c r="B14" s="156" t="s">
        <v>19</v>
      </c>
      <c r="C14" s="156">
        <v>235999</v>
      </c>
    </row>
    <row r="15" spans="1:3" ht="25.5" customHeight="1">
      <c r="A15" s="157" t="s">
        <v>22</v>
      </c>
      <c r="B15" s="156" t="s">
        <v>19</v>
      </c>
      <c r="C15" s="156">
        <v>50524</v>
      </c>
    </row>
    <row r="16" spans="1:3" ht="25.5" customHeight="1">
      <c r="A16" s="157" t="s">
        <v>23</v>
      </c>
      <c r="B16" s="156" t="s">
        <v>19</v>
      </c>
      <c r="C16" s="156">
        <v>20355</v>
      </c>
    </row>
  </sheetData>
  <sheetProtection/>
  <mergeCells count="1">
    <mergeCell ref="A2:C2"/>
  </mergeCells>
  <printOptions horizontalCentered="1"/>
  <pageMargins left="0.98" right="0.98" top="0.7900000000000001" bottom="0.7900000000000001" header="0.51" footer="0.71"/>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39"/>
  <sheetViews>
    <sheetView zoomScaleSheetLayoutView="100" workbookViewId="0" topLeftCell="A18">
      <selection activeCell="I12" sqref="I12"/>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8" width="9.75390625" style="0" customWidth="1"/>
    <col min="9" max="11" width="8.25390625" style="0" customWidth="1"/>
  </cols>
  <sheetData>
    <row r="1" spans="2:11" s="86" customFormat="1" ht="18.75">
      <c r="B1" s="90" t="s">
        <v>24</v>
      </c>
      <c r="C1" s="90"/>
      <c r="D1" s="90"/>
      <c r="E1" s="90"/>
      <c r="F1" s="91"/>
      <c r="G1" s="91"/>
      <c r="H1" s="91"/>
      <c r="I1" s="91"/>
      <c r="J1" s="91"/>
      <c r="K1" s="91"/>
    </row>
    <row r="2" spans="2:11" s="87" customFormat="1" ht="24" customHeight="1">
      <c r="B2" s="6" t="s">
        <v>25</v>
      </c>
      <c r="C2" s="92"/>
      <c r="D2" s="92"/>
      <c r="E2" s="92"/>
      <c r="F2" s="92"/>
      <c r="G2" s="92"/>
      <c r="H2" s="92"/>
      <c r="I2" s="92"/>
      <c r="J2" s="92"/>
      <c r="K2" s="92"/>
    </row>
    <row r="3" spans="1:11" ht="18" customHeight="1">
      <c r="A3" s="93" t="s">
        <v>26</v>
      </c>
      <c r="B3" s="93"/>
      <c r="C3" s="93"/>
      <c r="D3" s="93"/>
      <c r="E3" s="93"/>
      <c r="F3" s="93"/>
      <c r="G3" s="93"/>
      <c r="H3" s="93"/>
      <c r="I3" s="93"/>
      <c r="J3" s="93"/>
      <c r="K3" s="93"/>
    </row>
    <row r="4" spans="1:11" ht="26.25" customHeight="1">
      <c r="A4" s="94" t="s">
        <v>27</v>
      </c>
      <c r="B4" s="95" t="s">
        <v>28</v>
      </c>
      <c r="C4" s="96"/>
      <c r="D4" s="96"/>
      <c r="E4" s="97"/>
      <c r="F4" s="98" t="s">
        <v>29</v>
      </c>
      <c r="G4" s="98"/>
      <c r="H4" s="98" t="s">
        <v>30</v>
      </c>
      <c r="I4" s="98"/>
      <c r="J4" s="98"/>
      <c r="K4" s="98"/>
    </row>
    <row r="5" spans="1:11" ht="36.75" customHeight="1">
      <c r="A5" s="94"/>
      <c r="B5" s="99"/>
      <c r="C5" s="100"/>
      <c r="D5" s="100"/>
      <c r="E5" s="101"/>
      <c r="F5" s="98" t="s">
        <v>31</v>
      </c>
      <c r="G5" s="98" t="s">
        <v>32</v>
      </c>
      <c r="H5" s="98" t="s">
        <v>33</v>
      </c>
      <c r="I5" s="98" t="s">
        <v>34</v>
      </c>
      <c r="J5" s="98" t="s">
        <v>35</v>
      </c>
      <c r="K5" s="98" t="s">
        <v>36</v>
      </c>
    </row>
    <row r="6" spans="1:11" ht="27" customHeight="1">
      <c r="A6" s="102" t="s">
        <v>37</v>
      </c>
      <c r="B6" s="103"/>
      <c r="C6" s="103"/>
      <c r="D6" s="103"/>
      <c r="E6" s="104"/>
      <c r="F6" s="105">
        <f aca="true" t="shared" si="0" ref="F6:I6">SUM(F7,F25,F29,F33)</f>
        <v>30146.455181</v>
      </c>
      <c r="G6" s="105">
        <f t="shared" si="0"/>
        <v>20355.305181000003</v>
      </c>
      <c r="H6" s="106">
        <f t="shared" si="0"/>
        <v>10781.36</v>
      </c>
      <c r="I6" s="106">
        <f t="shared" si="0"/>
        <v>10442.36</v>
      </c>
      <c r="J6" s="106"/>
      <c r="K6" s="106"/>
    </row>
    <row r="7" spans="1:13" ht="27" customHeight="1">
      <c r="A7" s="107" t="s">
        <v>38</v>
      </c>
      <c r="B7" s="108" t="s">
        <v>39</v>
      </c>
      <c r="C7" s="108"/>
      <c r="D7" s="108"/>
      <c r="E7" s="108"/>
      <c r="F7" s="106">
        <f aca="true" t="shared" si="1" ref="F7:I7">SUM(F8:F24)</f>
        <v>26807.45</v>
      </c>
      <c r="G7" s="106">
        <f t="shared" si="1"/>
        <v>17654.08</v>
      </c>
      <c r="H7" s="106">
        <f t="shared" si="1"/>
        <v>8881.36</v>
      </c>
      <c r="I7" s="106">
        <f t="shared" si="1"/>
        <v>8542.36</v>
      </c>
      <c r="J7" s="106"/>
      <c r="K7" s="106"/>
      <c r="M7" s="146"/>
    </row>
    <row r="8" spans="1:13" ht="27" customHeight="1">
      <c r="A8" s="109">
        <v>1</v>
      </c>
      <c r="B8" s="110" t="s">
        <v>40</v>
      </c>
      <c r="C8" s="110"/>
      <c r="D8" s="110"/>
      <c r="E8" s="110"/>
      <c r="F8" s="106">
        <v>6004</v>
      </c>
      <c r="G8" s="111">
        <v>5492</v>
      </c>
      <c r="H8" s="106">
        <v>4500</v>
      </c>
      <c r="I8" s="106">
        <v>4500</v>
      </c>
      <c r="J8" s="106"/>
      <c r="K8" s="106"/>
      <c r="M8" s="146"/>
    </row>
    <row r="9" spans="1:13" ht="27" customHeight="1">
      <c r="A9" s="109">
        <v>2</v>
      </c>
      <c r="B9" s="110" t="s">
        <v>41</v>
      </c>
      <c r="C9" s="110"/>
      <c r="D9" s="110"/>
      <c r="E9" s="110"/>
      <c r="F9" s="106">
        <v>6578</v>
      </c>
      <c r="G9" s="111">
        <v>6457</v>
      </c>
      <c r="H9" s="106">
        <v>844</v>
      </c>
      <c r="I9" s="106">
        <v>792</v>
      </c>
      <c r="J9" s="106"/>
      <c r="K9" s="106"/>
      <c r="M9" s="146"/>
    </row>
    <row r="10" spans="1:13" ht="54" customHeight="1">
      <c r="A10" s="109">
        <v>3</v>
      </c>
      <c r="B10" s="112" t="s">
        <v>42</v>
      </c>
      <c r="C10" s="113"/>
      <c r="D10" s="113"/>
      <c r="E10" s="114"/>
      <c r="F10" s="106">
        <v>2139</v>
      </c>
      <c r="G10" s="106">
        <v>2139</v>
      </c>
      <c r="H10" s="106">
        <v>1000</v>
      </c>
      <c r="I10" s="106">
        <v>1000</v>
      </c>
      <c r="J10" s="106"/>
      <c r="K10" s="106"/>
      <c r="M10" s="146"/>
    </row>
    <row r="11" spans="1:13" ht="27" customHeight="1">
      <c r="A11" s="109">
        <v>4</v>
      </c>
      <c r="B11" s="115" t="s">
        <v>43</v>
      </c>
      <c r="C11" s="116"/>
      <c r="D11" s="116"/>
      <c r="E11" s="117"/>
      <c r="F11" s="106">
        <v>128</v>
      </c>
      <c r="G11" s="106">
        <v>74.8</v>
      </c>
      <c r="H11" s="106">
        <v>98</v>
      </c>
      <c r="I11" s="106">
        <v>0</v>
      </c>
      <c r="J11" s="106"/>
      <c r="K11" s="106"/>
      <c r="M11" s="146"/>
    </row>
    <row r="12" spans="1:13" ht="27" customHeight="1">
      <c r="A12" s="109">
        <v>5</v>
      </c>
      <c r="B12" s="110" t="s">
        <v>44</v>
      </c>
      <c r="C12" s="110"/>
      <c r="D12" s="110"/>
      <c r="E12" s="110"/>
      <c r="F12" s="106">
        <v>2118.45</v>
      </c>
      <c r="G12" s="106">
        <v>2118.45</v>
      </c>
      <c r="H12" s="106">
        <v>2222.36</v>
      </c>
      <c r="I12" s="106">
        <v>2222.36</v>
      </c>
      <c r="J12" s="106"/>
      <c r="K12" s="106"/>
      <c r="M12" s="146"/>
    </row>
    <row r="13" spans="1:13" ht="27" customHeight="1">
      <c r="A13" s="109">
        <v>6</v>
      </c>
      <c r="B13" s="110" t="s">
        <v>45</v>
      </c>
      <c r="C13" s="110"/>
      <c r="D13" s="110"/>
      <c r="E13" s="110"/>
      <c r="F13" s="106">
        <v>1250</v>
      </c>
      <c r="G13" s="106">
        <v>800</v>
      </c>
      <c r="H13" s="106">
        <v>0</v>
      </c>
      <c r="I13" s="106">
        <v>0</v>
      </c>
      <c r="J13" s="106"/>
      <c r="K13" s="106"/>
      <c r="M13" s="146"/>
    </row>
    <row r="14" spans="1:13" ht="27" customHeight="1">
      <c r="A14" s="109">
        <v>7</v>
      </c>
      <c r="B14" s="110" t="s">
        <v>46</v>
      </c>
      <c r="C14" s="110"/>
      <c r="D14" s="110"/>
      <c r="E14" s="110"/>
      <c r="F14" s="106">
        <v>1835</v>
      </c>
      <c r="G14" s="106">
        <v>442.83</v>
      </c>
      <c r="H14" s="106">
        <v>8</v>
      </c>
      <c r="I14" s="106">
        <v>0</v>
      </c>
      <c r="J14" s="106"/>
      <c r="K14" s="106"/>
      <c r="M14" s="146"/>
    </row>
    <row r="15" spans="1:13" ht="27" customHeight="1">
      <c r="A15" s="109">
        <v>8</v>
      </c>
      <c r="B15" s="110" t="s">
        <v>47</v>
      </c>
      <c r="C15" s="110"/>
      <c r="D15" s="110"/>
      <c r="E15" s="110"/>
      <c r="F15" s="106">
        <v>0</v>
      </c>
      <c r="G15" s="106">
        <v>0</v>
      </c>
      <c r="H15" s="106">
        <v>0</v>
      </c>
      <c r="I15" s="106">
        <v>0</v>
      </c>
      <c r="J15" s="106"/>
      <c r="K15" s="106"/>
      <c r="M15" s="146"/>
    </row>
    <row r="16" spans="1:13" ht="27" customHeight="1">
      <c r="A16" s="109">
        <v>9</v>
      </c>
      <c r="B16" s="118" t="s">
        <v>48</v>
      </c>
      <c r="C16" s="118"/>
      <c r="D16" s="118"/>
      <c r="E16" s="118"/>
      <c r="F16" s="106">
        <v>1412</v>
      </c>
      <c r="G16" s="106">
        <v>0</v>
      </c>
      <c r="H16" s="106">
        <v>0</v>
      </c>
      <c r="I16" s="106">
        <v>0</v>
      </c>
      <c r="J16" s="106"/>
      <c r="K16" s="106"/>
      <c r="M16" s="146"/>
    </row>
    <row r="17" spans="1:11" ht="27" customHeight="1">
      <c r="A17" s="109">
        <v>10</v>
      </c>
      <c r="B17" s="110" t="s">
        <v>49</v>
      </c>
      <c r="C17" s="110"/>
      <c r="D17" s="110"/>
      <c r="E17" s="110"/>
      <c r="F17" s="106">
        <v>0</v>
      </c>
      <c r="G17" s="106">
        <v>0</v>
      </c>
      <c r="H17" s="106">
        <v>181</v>
      </c>
      <c r="I17" s="106">
        <v>0</v>
      </c>
      <c r="J17" s="131"/>
      <c r="K17" s="106"/>
    </row>
    <row r="18" spans="1:11" ht="27" customHeight="1">
      <c r="A18" s="109">
        <v>11</v>
      </c>
      <c r="B18" s="110" t="s">
        <v>50</v>
      </c>
      <c r="C18" s="110"/>
      <c r="D18" s="110"/>
      <c r="E18" s="110"/>
      <c r="F18" s="106">
        <v>0</v>
      </c>
      <c r="G18" s="106">
        <v>0</v>
      </c>
      <c r="H18" s="106">
        <v>0</v>
      </c>
      <c r="I18" s="106">
        <v>0</v>
      </c>
      <c r="J18" s="131"/>
      <c r="K18" s="106"/>
    </row>
    <row r="19" spans="1:11" ht="36.75" customHeight="1">
      <c r="A19" s="109">
        <v>12</v>
      </c>
      <c r="B19" s="110" t="s">
        <v>51</v>
      </c>
      <c r="C19" s="110"/>
      <c r="D19" s="110"/>
      <c r="E19" s="110"/>
      <c r="F19" s="106">
        <v>0</v>
      </c>
      <c r="G19" s="106">
        <v>0</v>
      </c>
      <c r="H19" s="106">
        <v>0</v>
      </c>
      <c r="I19" s="106">
        <v>0</v>
      </c>
      <c r="J19" s="131"/>
      <c r="K19" s="106"/>
    </row>
    <row r="20" spans="1:11" ht="27" customHeight="1">
      <c r="A20" s="109">
        <v>13</v>
      </c>
      <c r="B20" s="110" t="s">
        <v>52</v>
      </c>
      <c r="C20" s="110"/>
      <c r="D20" s="110"/>
      <c r="E20" s="110"/>
      <c r="F20" s="106">
        <v>104</v>
      </c>
      <c r="G20" s="106">
        <v>104</v>
      </c>
      <c r="H20" s="106">
        <v>0</v>
      </c>
      <c r="I20" s="106">
        <v>0</v>
      </c>
      <c r="J20" s="131"/>
      <c r="K20" s="106"/>
    </row>
    <row r="21" spans="1:11" ht="27" customHeight="1">
      <c r="A21" s="109">
        <v>14</v>
      </c>
      <c r="B21" s="110" t="s">
        <v>53</v>
      </c>
      <c r="C21" s="110"/>
      <c r="D21" s="110"/>
      <c r="E21" s="110"/>
      <c r="F21" s="106">
        <v>1026</v>
      </c>
      <c r="G21" s="106">
        <v>26</v>
      </c>
      <c r="H21" s="106">
        <v>28</v>
      </c>
      <c r="I21" s="106">
        <v>28</v>
      </c>
      <c r="J21" s="131"/>
      <c r="K21" s="106"/>
    </row>
    <row r="22" spans="1:11" ht="27" customHeight="1">
      <c r="A22" s="109">
        <v>15</v>
      </c>
      <c r="B22" s="110" t="s">
        <v>54</v>
      </c>
      <c r="C22" s="110"/>
      <c r="D22" s="110"/>
      <c r="E22" s="110"/>
      <c r="F22" s="106">
        <v>0</v>
      </c>
      <c r="G22" s="106">
        <v>0</v>
      </c>
      <c r="H22" s="106">
        <v>0</v>
      </c>
      <c r="I22" s="106">
        <v>0</v>
      </c>
      <c r="J22" s="131"/>
      <c r="K22" s="106"/>
    </row>
    <row r="23" spans="1:11" ht="54.75" customHeight="1">
      <c r="A23" s="119">
        <v>16</v>
      </c>
      <c r="B23" s="120" t="s">
        <v>55</v>
      </c>
      <c r="C23" s="121"/>
      <c r="D23" s="121"/>
      <c r="E23" s="122"/>
      <c r="F23" s="106">
        <v>4213</v>
      </c>
      <c r="G23" s="106">
        <v>0</v>
      </c>
      <c r="H23" s="106">
        <v>0</v>
      </c>
      <c r="I23" s="106">
        <v>0</v>
      </c>
      <c r="J23" s="131"/>
      <c r="K23" s="106"/>
    </row>
    <row r="24" spans="1:11" s="88" customFormat="1" ht="24.75" customHeight="1">
      <c r="A24" s="123">
        <v>17</v>
      </c>
      <c r="B24" s="124" t="s">
        <v>56</v>
      </c>
      <c r="C24" s="125"/>
      <c r="D24" s="125"/>
      <c r="E24" s="126"/>
      <c r="F24" s="106">
        <v>0</v>
      </c>
      <c r="G24" s="106">
        <v>0</v>
      </c>
      <c r="H24" s="106">
        <v>0</v>
      </c>
      <c r="I24" s="106">
        <v>0</v>
      </c>
      <c r="J24" s="147"/>
      <c r="K24" s="147"/>
    </row>
    <row r="25" spans="1:11" ht="24.75" customHeight="1">
      <c r="A25" s="107" t="s">
        <v>57</v>
      </c>
      <c r="B25" s="127" t="s">
        <v>58</v>
      </c>
      <c r="C25" s="127"/>
      <c r="D25" s="127"/>
      <c r="E25" s="127"/>
      <c r="F25" s="106">
        <f aca="true" t="shared" si="2" ref="F25:I25">SUM(F26:F28)</f>
        <v>1958.78</v>
      </c>
      <c r="G25" s="106">
        <f t="shared" si="2"/>
        <v>1321</v>
      </c>
      <c r="H25" s="106">
        <f t="shared" si="2"/>
        <v>1000</v>
      </c>
      <c r="I25" s="106">
        <f t="shared" si="2"/>
        <v>1000</v>
      </c>
      <c r="J25" s="131"/>
      <c r="K25" s="106"/>
    </row>
    <row r="26" spans="1:11" ht="24.75" customHeight="1">
      <c r="A26" s="107"/>
      <c r="B26" s="128" t="s">
        <v>59</v>
      </c>
      <c r="C26" s="129"/>
      <c r="D26" s="129"/>
      <c r="E26" s="130"/>
      <c r="F26" s="106">
        <v>1334</v>
      </c>
      <c r="G26" s="106">
        <v>1139</v>
      </c>
      <c r="H26" s="106">
        <v>1000</v>
      </c>
      <c r="I26" s="106">
        <v>1000</v>
      </c>
      <c r="J26" s="131"/>
      <c r="K26" s="106"/>
    </row>
    <row r="27" spans="1:11" ht="24.75" customHeight="1">
      <c r="A27" s="107"/>
      <c r="B27" s="128" t="s">
        <v>60</v>
      </c>
      <c r="C27" s="129"/>
      <c r="D27" s="129"/>
      <c r="E27" s="130"/>
      <c r="F27" s="106">
        <v>624.78</v>
      </c>
      <c r="G27" s="106">
        <v>182</v>
      </c>
      <c r="H27" s="106">
        <v>0</v>
      </c>
      <c r="I27" s="106">
        <v>0</v>
      </c>
      <c r="J27" s="131"/>
      <c r="K27" s="106"/>
    </row>
    <row r="28" spans="1:11" ht="24.75" customHeight="1">
      <c r="A28" s="131"/>
      <c r="B28" s="132" t="s">
        <v>61</v>
      </c>
      <c r="C28" s="133"/>
      <c r="D28" s="133"/>
      <c r="E28" s="134"/>
      <c r="F28" s="106">
        <v>0</v>
      </c>
      <c r="G28" s="106">
        <v>0</v>
      </c>
      <c r="H28" s="106">
        <v>0</v>
      </c>
      <c r="I28" s="106">
        <v>0</v>
      </c>
      <c r="J28" s="131"/>
      <c r="K28" s="111"/>
    </row>
    <row r="29" spans="1:11" ht="24.75" customHeight="1">
      <c r="A29" s="135" t="s">
        <v>62</v>
      </c>
      <c r="B29" s="136" t="s">
        <v>63</v>
      </c>
      <c r="C29" s="137"/>
      <c r="D29" s="137"/>
      <c r="E29" s="138"/>
      <c r="F29" s="106">
        <f aca="true" t="shared" si="3" ref="F29:I29">SUM(F30:F32)</f>
        <v>602</v>
      </c>
      <c r="G29" s="106">
        <f t="shared" si="3"/>
        <v>602</v>
      </c>
      <c r="H29" s="106">
        <f t="shared" si="3"/>
        <v>500</v>
      </c>
      <c r="I29" s="106">
        <f t="shared" si="3"/>
        <v>500</v>
      </c>
      <c r="J29" s="106"/>
      <c r="K29" s="111"/>
    </row>
    <row r="30" spans="1:17" ht="24.75" customHeight="1">
      <c r="A30" s="131"/>
      <c r="B30" s="132" t="s">
        <v>64</v>
      </c>
      <c r="C30" s="133"/>
      <c r="D30" s="133"/>
      <c r="E30" s="134"/>
      <c r="F30" s="106">
        <v>602</v>
      </c>
      <c r="G30" s="106">
        <v>602</v>
      </c>
      <c r="H30" s="106">
        <v>500</v>
      </c>
      <c r="I30" s="106">
        <v>500</v>
      </c>
      <c r="J30" s="106"/>
      <c r="K30" s="111"/>
      <c r="P30" s="148"/>
      <c r="Q30" s="148"/>
    </row>
    <row r="31" spans="1:11" ht="24.75" customHeight="1">
      <c r="A31" s="131"/>
      <c r="B31" s="128" t="s">
        <v>60</v>
      </c>
      <c r="C31" s="129"/>
      <c r="D31" s="129"/>
      <c r="E31" s="130"/>
      <c r="F31" s="106">
        <v>0</v>
      </c>
      <c r="G31" s="106">
        <v>0</v>
      </c>
      <c r="H31" s="106">
        <v>0</v>
      </c>
      <c r="I31" s="106">
        <v>0</v>
      </c>
      <c r="J31" s="106"/>
      <c r="K31" s="111"/>
    </row>
    <row r="32" spans="1:11" ht="24.75" customHeight="1">
      <c r="A32" s="131"/>
      <c r="B32" s="132" t="s">
        <v>61</v>
      </c>
      <c r="C32" s="133"/>
      <c r="D32" s="133"/>
      <c r="E32" s="134"/>
      <c r="F32" s="106">
        <v>0</v>
      </c>
      <c r="G32" s="106">
        <v>0</v>
      </c>
      <c r="H32" s="106">
        <v>0</v>
      </c>
      <c r="I32" s="106">
        <v>0</v>
      </c>
      <c r="J32" s="106"/>
      <c r="K32" s="111"/>
    </row>
    <row r="33" spans="1:11" ht="24.75" customHeight="1">
      <c r="A33" s="135" t="s">
        <v>65</v>
      </c>
      <c r="B33" s="136" t="s">
        <v>66</v>
      </c>
      <c r="C33" s="137"/>
      <c r="D33" s="137"/>
      <c r="E33" s="138"/>
      <c r="F33" s="105">
        <f aca="true" t="shared" si="4" ref="F33:I33">SUM(F34:F36)</f>
        <v>778.225181</v>
      </c>
      <c r="G33" s="105">
        <f t="shared" si="4"/>
        <v>778.225181</v>
      </c>
      <c r="H33" s="106">
        <f t="shared" si="4"/>
        <v>400</v>
      </c>
      <c r="I33" s="106">
        <f t="shared" si="4"/>
        <v>400</v>
      </c>
      <c r="J33" s="106"/>
      <c r="K33" s="111"/>
    </row>
    <row r="34" spans="1:11" ht="24.75" customHeight="1">
      <c r="A34" s="131"/>
      <c r="B34" s="132" t="s">
        <v>67</v>
      </c>
      <c r="C34" s="133"/>
      <c r="D34" s="133"/>
      <c r="E34" s="134"/>
      <c r="F34" s="139">
        <v>680.170876</v>
      </c>
      <c r="G34" s="139">
        <v>680.170876</v>
      </c>
      <c r="H34" s="106">
        <v>400</v>
      </c>
      <c r="I34" s="106">
        <v>400</v>
      </c>
      <c r="J34" s="106"/>
      <c r="K34" s="111"/>
    </row>
    <row r="35" spans="1:11" ht="24.75" customHeight="1">
      <c r="A35" s="140"/>
      <c r="B35" s="128" t="s">
        <v>60</v>
      </c>
      <c r="C35" s="129"/>
      <c r="D35" s="129"/>
      <c r="E35" s="130"/>
      <c r="F35" s="141">
        <v>0</v>
      </c>
      <c r="G35" s="141">
        <v>0</v>
      </c>
      <c r="H35" s="141">
        <v>0</v>
      </c>
      <c r="I35" s="141">
        <v>0</v>
      </c>
      <c r="J35" s="141"/>
      <c r="K35" s="111"/>
    </row>
    <row r="36" spans="1:11" s="89" customFormat="1" ht="24.75" customHeight="1">
      <c r="A36" s="142"/>
      <c r="B36" s="132" t="s">
        <v>61</v>
      </c>
      <c r="C36" s="133"/>
      <c r="D36" s="133"/>
      <c r="E36" s="134"/>
      <c r="F36" s="139">
        <v>98.054305</v>
      </c>
      <c r="G36" s="139">
        <v>98.054305</v>
      </c>
      <c r="H36" s="143">
        <v>0</v>
      </c>
      <c r="I36" s="143">
        <v>0</v>
      </c>
      <c r="J36" s="149"/>
      <c r="K36" s="111"/>
    </row>
    <row r="37" spans="1:11" s="89" customFormat="1" ht="34.5" customHeight="1">
      <c r="A37" s="144" t="s">
        <v>68</v>
      </c>
      <c r="B37" s="144"/>
      <c r="C37" s="144"/>
      <c r="D37" s="144"/>
      <c r="E37" s="144"/>
      <c r="F37" s="144"/>
      <c r="G37" s="144"/>
      <c r="H37" s="144"/>
      <c r="I37" s="144"/>
      <c r="J37" s="144"/>
      <c r="K37" s="144"/>
    </row>
    <row r="38" spans="1:11" s="89" customFormat="1" ht="14.25">
      <c r="A38" s="145" t="s">
        <v>69</v>
      </c>
      <c r="B38" s="145"/>
      <c r="C38" s="145"/>
      <c r="D38" s="145"/>
      <c r="E38" s="145"/>
      <c r="F38" s="145"/>
      <c r="G38" s="145"/>
      <c r="H38" s="145"/>
      <c r="I38" s="145"/>
      <c r="J38" s="145"/>
      <c r="K38" s="145"/>
    </row>
    <row r="39" spans="1:11" s="89" customFormat="1" ht="15.75" customHeight="1">
      <c r="A39" s="145" t="s">
        <v>70</v>
      </c>
      <c r="B39" s="145"/>
      <c r="C39" s="145"/>
      <c r="D39" s="145"/>
      <c r="E39" s="145"/>
      <c r="F39" s="145"/>
      <c r="G39" s="145"/>
      <c r="H39" s="145"/>
      <c r="I39" s="145"/>
      <c r="J39" s="145"/>
      <c r="K39" s="145"/>
    </row>
    <row r="40" s="89" customFormat="1" ht="14.25"/>
    <row r="41" s="89" customFormat="1" ht="14.25"/>
    <row r="42" s="89" customFormat="1" ht="14.25"/>
    <row r="43" s="89" customFormat="1" ht="14.25"/>
    <row r="44" s="89" customFormat="1" ht="14.25"/>
    <row r="45" s="89" customFormat="1" ht="14.25"/>
    <row r="46" s="89" customFormat="1" ht="14.25"/>
    <row r="47" s="89" customFormat="1" ht="14.25"/>
    <row r="48" s="89" customFormat="1" ht="14.25"/>
    <row r="49" s="89" customFormat="1" ht="14.25"/>
    <row r="50" s="89" customFormat="1" ht="14.25"/>
    <row r="51" s="89" customFormat="1" ht="14.25"/>
    <row r="52" s="89" customFormat="1" ht="14.25"/>
    <row r="53" s="89" customFormat="1" ht="14.25"/>
    <row r="54" s="89" customFormat="1" ht="14.25"/>
    <row r="55" s="89" customFormat="1" ht="14.25"/>
    <row r="56" s="89" customFormat="1" ht="14.25"/>
    <row r="57" s="89" customFormat="1" ht="14.25"/>
    <row r="58" s="89" customFormat="1" ht="14.25"/>
    <row r="59" s="89" customFormat="1" ht="14.25"/>
    <row r="60" s="89" customFormat="1" ht="14.25"/>
    <row r="61" s="89" customFormat="1" ht="14.25"/>
    <row r="62" s="89" customFormat="1" ht="14.25"/>
    <row r="63" s="89" customFormat="1" ht="14.25"/>
    <row r="64" s="89" customFormat="1" ht="14.25"/>
    <row r="65" s="89" customFormat="1" ht="14.25"/>
    <row r="66" s="89" customFormat="1" ht="14.25"/>
    <row r="67" s="89" customFormat="1" ht="14.25"/>
    <row r="68" s="89" customFormat="1" ht="14.25"/>
    <row r="69" s="89" customFormat="1" ht="14.25"/>
    <row r="70" s="89" customFormat="1" ht="14.25"/>
    <row r="71" s="89" customFormat="1" ht="14.25"/>
    <row r="72" s="89" customFormat="1" ht="14.25"/>
    <row r="73" s="89" customFormat="1" ht="14.25"/>
    <row r="74" s="89" customFormat="1" ht="14.25"/>
    <row r="75" s="89" customFormat="1" ht="14.25"/>
    <row r="76" s="89" customFormat="1" ht="14.25"/>
    <row r="77" s="89" customFormat="1" ht="14.25"/>
    <row r="78" s="89" customFormat="1" ht="14.25"/>
    <row r="79" s="89" customFormat="1" ht="14.25"/>
    <row r="80" s="89" customFormat="1" ht="14.25"/>
    <row r="81" s="89" customFormat="1" ht="14.25"/>
    <row r="82" s="89" customFormat="1" ht="14.25"/>
    <row r="83" s="89" customFormat="1" ht="14.25"/>
    <row r="84" s="89" customFormat="1" ht="14.25"/>
    <row r="85" s="89" customFormat="1" ht="14.25"/>
    <row r="86" s="89" customFormat="1" ht="14.25"/>
    <row r="87" s="89" customFormat="1" ht="14.25"/>
    <row r="88" s="89" customFormat="1" ht="14.25"/>
    <row r="89" s="89" customFormat="1" ht="14.25"/>
    <row r="90" s="89" customFormat="1" ht="14.25"/>
    <row r="91" s="89" customFormat="1" ht="14.25"/>
    <row r="92" s="89" customFormat="1" ht="14.25"/>
    <row r="93" s="89" customFormat="1" ht="14.25"/>
    <row r="94" s="89" customFormat="1" ht="14.25"/>
    <row r="95" s="89" customFormat="1" ht="14.25"/>
    <row r="96" s="89" customFormat="1" ht="14.25"/>
    <row r="97" s="89" customFormat="1" ht="14.25"/>
    <row r="98" s="89" customFormat="1" ht="14.25"/>
    <row r="99" s="89" customFormat="1" ht="14.25"/>
    <row r="100" s="89" customFormat="1" ht="14.25"/>
    <row r="101" s="89" customFormat="1" ht="14.25"/>
    <row r="102" s="89" customFormat="1" ht="14.25"/>
    <row r="103" s="89" customFormat="1" ht="14.25"/>
    <row r="104" s="89" customFormat="1" ht="14.25"/>
    <row r="105" s="89" customFormat="1" ht="14.25"/>
    <row r="106" s="89" customFormat="1" ht="14.25"/>
    <row r="107" s="89" customFormat="1" ht="14.25"/>
    <row r="108" s="89" customFormat="1" ht="14.25"/>
    <row r="109" s="89" customFormat="1" ht="14.25"/>
    <row r="110" s="89" customFormat="1" ht="14.25"/>
    <row r="111" s="89" customFormat="1" ht="14.25"/>
    <row r="112" s="89" customFormat="1" ht="14.25"/>
    <row r="113" s="89" customFormat="1" ht="14.25"/>
    <row r="114" s="89" customFormat="1" ht="14.25"/>
    <row r="115" s="89" customFormat="1" ht="14.25"/>
    <row r="116" s="89" customFormat="1" ht="14.25"/>
    <row r="117" s="89" customFormat="1" ht="14.25"/>
    <row r="118" s="89" customFormat="1" ht="14.25"/>
    <row r="119" s="89" customFormat="1" ht="14.25"/>
    <row r="120" s="89" customFormat="1" ht="14.25"/>
    <row r="121" s="89" customFormat="1" ht="14.25"/>
    <row r="122" s="89" customFormat="1" ht="14.25"/>
    <row r="123" s="89" customFormat="1" ht="14.25"/>
    <row r="124" s="89" customFormat="1" ht="14.25"/>
    <row r="125" s="89" customFormat="1" ht="14.25"/>
    <row r="126" s="89" customFormat="1" ht="14.25"/>
    <row r="127" s="89" customFormat="1" ht="14.25"/>
    <row r="128" s="89" customFormat="1" ht="14.25"/>
    <row r="129" s="89" customFormat="1" ht="14.25"/>
    <row r="130" s="89" customFormat="1" ht="14.25"/>
    <row r="131" s="89" customFormat="1" ht="14.25"/>
    <row r="132" s="89" customFormat="1" ht="14.25"/>
    <row r="133" s="89" customFormat="1" ht="14.25"/>
    <row r="134" s="89" customFormat="1" ht="14.25"/>
    <row r="135" s="89" customFormat="1" ht="14.25"/>
    <row r="136" s="89" customFormat="1" ht="14.25"/>
    <row r="137" s="89" customFormat="1" ht="14.25"/>
    <row r="138" s="89" customFormat="1" ht="14.25"/>
    <row r="139" s="89" customFormat="1" ht="14.25"/>
    <row r="140" s="89" customFormat="1" ht="14.25"/>
    <row r="141" s="89" customFormat="1" ht="14.25"/>
    <row r="142" s="89" customFormat="1" ht="14.25"/>
    <row r="143" s="89" customFormat="1" ht="14.25"/>
    <row r="144" s="89" customFormat="1" ht="14.25"/>
    <row r="145" s="89" customFormat="1" ht="14.25"/>
    <row r="146" s="89" customFormat="1" ht="14.25"/>
    <row r="147" s="89" customFormat="1" ht="14.25"/>
    <row r="148" s="89" customFormat="1" ht="14.25"/>
    <row r="149" s="89" customFormat="1" ht="14.25"/>
    <row r="150" s="89" customFormat="1" ht="14.25"/>
    <row r="151" s="89" customFormat="1" ht="14.25"/>
    <row r="152" s="89" customFormat="1" ht="14.25"/>
    <row r="153" s="89" customFormat="1" ht="14.25"/>
    <row r="154" s="89" customFormat="1" ht="14.25"/>
    <row r="155" s="89" customFormat="1" ht="14.25"/>
    <row r="156" s="89" customFormat="1" ht="14.25"/>
    <row r="157" s="89" customFormat="1" ht="14.25"/>
    <row r="158" s="89" customFormat="1" ht="14.25"/>
    <row r="159" s="89" customFormat="1" ht="14.25"/>
    <row r="160" s="89" customFormat="1" ht="14.25"/>
    <row r="161" s="89" customFormat="1" ht="14.25"/>
    <row r="162" s="89" customFormat="1" ht="14.25"/>
    <row r="163" s="89" customFormat="1" ht="14.25"/>
    <row r="164" s="89" customFormat="1" ht="14.25"/>
    <row r="165" s="89" customFormat="1" ht="14.25"/>
    <row r="166" s="89" customFormat="1" ht="14.25"/>
    <row r="167" s="89" customFormat="1" ht="14.25"/>
    <row r="168" s="89" customFormat="1" ht="14.25"/>
    <row r="169" s="89" customFormat="1" ht="14.25"/>
    <row r="170" s="89" customFormat="1" ht="14.25"/>
    <row r="171" s="89" customFormat="1" ht="14.25"/>
    <row r="172" s="89" customFormat="1" ht="14.25"/>
    <row r="173" s="89" customFormat="1" ht="14.25"/>
    <row r="174" s="89" customFormat="1" ht="14.25"/>
    <row r="175" s="89" customFormat="1" ht="14.25"/>
    <row r="176" s="89" customFormat="1" ht="14.25"/>
    <row r="177" s="89" customFormat="1" ht="14.25"/>
    <row r="178" s="89" customFormat="1" ht="14.25"/>
    <row r="179" s="89" customFormat="1" ht="14.25"/>
    <row r="180" s="89" customFormat="1" ht="14.25"/>
    <row r="181" s="89" customFormat="1" ht="14.25"/>
    <row r="182" s="89" customFormat="1" ht="14.25"/>
    <row r="183" s="89" customFormat="1" ht="14.25"/>
    <row r="184" s="89" customFormat="1" ht="14.25"/>
    <row r="185" s="89" customFormat="1" ht="14.25"/>
    <row r="186" s="89" customFormat="1" ht="14.25"/>
    <row r="187" s="89" customFormat="1" ht="14.25"/>
    <row r="188" s="89" customFormat="1" ht="14.25"/>
    <row r="189" s="89" customFormat="1" ht="14.25"/>
    <row r="190" s="89" customFormat="1" ht="14.25"/>
    <row r="191" s="89" customFormat="1" ht="14.25"/>
    <row r="192" s="89" customFormat="1" ht="14.25"/>
    <row r="193" s="89" customFormat="1" ht="14.25"/>
    <row r="194" s="89" customFormat="1" ht="14.25"/>
    <row r="195" s="89" customFormat="1" ht="14.25"/>
    <row r="196" s="89" customFormat="1" ht="14.25"/>
    <row r="197" s="89" customFormat="1" ht="14.25"/>
    <row r="198" s="89" customFormat="1" ht="14.25"/>
    <row r="199" s="89" customFormat="1" ht="14.25"/>
    <row r="200" s="89" customFormat="1" ht="14.25"/>
    <row r="201" s="89" customFormat="1" ht="14.25"/>
    <row r="202" s="89" customFormat="1" ht="14.25"/>
    <row r="203" s="89" customFormat="1" ht="14.25"/>
    <row r="204" s="89" customFormat="1" ht="14.25"/>
    <row r="205" s="89" customFormat="1" ht="14.25"/>
    <row r="206" s="89" customFormat="1" ht="14.25"/>
    <row r="207" s="89" customFormat="1" ht="14.25"/>
    <row r="208" s="89" customFormat="1" ht="14.25"/>
    <row r="209" s="89" customFormat="1" ht="14.25"/>
    <row r="210" s="89" customFormat="1" ht="14.25"/>
    <row r="211" s="89" customFormat="1" ht="14.25"/>
    <row r="212" s="89" customFormat="1" ht="14.25"/>
    <row r="213" s="89" customFormat="1" ht="14.25"/>
    <row r="214" s="89" customFormat="1" ht="14.25"/>
    <row r="215" s="89" customFormat="1" ht="14.25"/>
    <row r="216" s="89" customFormat="1" ht="14.25"/>
    <row r="217" s="89" customFormat="1" ht="14.25"/>
    <row r="218" s="89" customFormat="1" ht="14.25"/>
    <row r="219" s="89" customFormat="1" ht="14.25"/>
    <row r="220" s="89" customFormat="1" ht="14.25"/>
    <row r="221" s="89" customFormat="1" ht="14.25"/>
    <row r="222" s="89" customFormat="1" ht="14.25"/>
    <row r="223" s="89" customFormat="1" ht="14.25"/>
    <row r="224" s="89" customFormat="1" ht="14.25"/>
    <row r="225" s="89" customFormat="1" ht="14.25"/>
    <row r="226" s="89" customFormat="1" ht="14.25"/>
    <row r="227" s="89" customFormat="1" ht="14.25"/>
    <row r="228" s="89" customFormat="1" ht="14.25"/>
    <row r="229" s="89" customFormat="1" ht="14.25"/>
    <row r="230" s="89" customFormat="1" ht="14.25"/>
    <row r="231" s="89" customFormat="1" ht="14.25"/>
    <row r="232" s="89" customFormat="1" ht="14.25"/>
    <row r="233" s="89" customFormat="1" ht="14.25"/>
    <row r="234" s="89" customFormat="1" ht="14.25"/>
    <row r="235" s="89" customFormat="1" ht="14.25"/>
    <row r="236" s="89" customFormat="1" ht="14.25"/>
    <row r="237" s="89" customFormat="1" ht="14.25"/>
    <row r="238" s="89" customFormat="1" ht="14.25"/>
    <row r="239" s="89" customFormat="1" ht="14.25"/>
    <row r="240" s="89" customFormat="1" ht="14.25"/>
    <row r="241" s="89" customFormat="1" ht="14.25"/>
    <row r="242" s="89" customFormat="1" ht="14.25"/>
    <row r="243" s="89" customFormat="1" ht="14.25"/>
    <row r="244" s="89" customFormat="1" ht="14.25"/>
    <row r="245" s="89" customFormat="1" ht="14.25"/>
    <row r="246" s="89" customFormat="1" ht="14.25"/>
    <row r="247" s="89" customFormat="1" ht="14.25"/>
    <row r="248" s="89" customFormat="1" ht="14.25"/>
    <row r="249" s="89" customFormat="1" ht="14.25"/>
    <row r="250" s="89" customFormat="1" ht="14.25"/>
    <row r="251" s="89" customFormat="1" ht="14.25"/>
    <row r="252" s="89" customFormat="1" ht="14.25"/>
    <row r="253" s="89" customFormat="1" ht="14.25"/>
    <row r="254" s="89" customFormat="1" ht="14.25"/>
    <row r="255" s="89" customFormat="1" ht="14.25"/>
    <row r="256" s="89" customFormat="1" ht="14.25"/>
    <row r="257" s="89" customFormat="1" ht="14.25"/>
    <row r="258" s="89" customFormat="1" ht="14.25"/>
    <row r="259" s="89" customFormat="1" ht="14.25"/>
    <row r="260" s="89" customFormat="1" ht="14.25"/>
    <row r="261" s="89" customFormat="1" ht="14.25"/>
    <row r="262" s="89" customFormat="1" ht="14.25"/>
    <row r="263" s="89" customFormat="1" ht="14.25"/>
    <row r="264" s="89" customFormat="1" ht="14.25"/>
    <row r="265" s="89" customFormat="1" ht="14.25"/>
    <row r="266" s="89" customFormat="1" ht="14.25"/>
    <row r="267" s="89" customFormat="1" ht="14.25"/>
    <row r="268" s="89" customFormat="1" ht="14.25"/>
    <row r="269" s="89" customFormat="1" ht="14.25"/>
    <row r="270" s="89" customFormat="1" ht="14.25"/>
    <row r="271" s="89" customFormat="1" ht="14.25"/>
    <row r="272" s="89" customFormat="1" ht="14.25"/>
    <row r="273" s="89" customFormat="1" ht="14.25"/>
    <row r="274" s="89" customFormat="1" ht="14.25"/>
    <row r="275" s="89" customFormat="1" ht="14.25"/>
    <row r="276" s="89" customFormat="1" ht="14.25"/>
    <row r="277" s="89" customFormat="1" ht="14.25"/>
    <row r="278" s="89" customFormat="1" ht="14.25"/>
    <row r="279" s="89" customFormat="1" ht="14.25"/>
    <row r="280" s="89" customFormat="1" ht="14.25"/>
    <row r="281" s="89" customFormat="1" ht="14.25"/>
    <row r="282" s="89" customFormat="1" ht="14.25"/>
    <row r="283" s="89" customFormat="1" ht="14.25"/>
    <row r="284" s="89" customFormat="1" ht="14.25"/>
    <row r="285" s="89" customFormat="1" ht="14.25"/>
    <row r="286" s="89" customFormat="1" ht="14.25"/>
    <row r="287" s="89" customFormat="1" ht="14.25"/>
    <row r="288" s="89" customFormat="1" ht="14.25"/>
    <row r="289" s="89" customFormat="1" ht="14.25"/>
    <row r="290" s="89" customFormat="1" ht="14.25"/>
    <row r="291" s="89" customFormat="1" ht="14.25"/>
    <row r="292" s="89" customFormat="1" ht="14.25"/>
    <row r="293" s="89" customFormat="1" ht="14.25"/>
    <row r="294" s="89" customFormat="1" ht="14.25"/>
    <row r="295" s="89" customFormat="1" ht="14.25"/>
    <row r="296" s="89" customFormat="1" ht="14.25"/>
    <row r="297" s="89" customFormat="1" ht="14.25"/>
    <row r="298" s="89" customFormat="1" ht="14.25"/>
    <row r="299" s="89" customFormat="1" ht="14.25"/>
    <row r="300" s="89" customFormat="1" ht="14.25"/>
    <row r="301" s="89" customFormat="1" ht="14.25"/>
    <row r="302" s="89" customFormat="1" ht="14.25"/>
    <row r="303" s="89" customFormat="1" ht="14.25"/>
    <row r="304" s="89" customFormat="1" ht="14.25"/>
    <row r="305" s="89" customFormat="1" ht="14.25"/>
    <row r="306" s="89" customFormat="1" ht="14.25"/>
    <row r="307" s="89" customFormat="1" ht="14.25"/>
    <row r="308" s="89" customFormat="1" ht="14.25"/>
    <row r="309" s="89" customFormat="1" ht="14.25"/>
    <row r="310" s="89" customFormat="1" ht="14.25"/>
    <row r="311" s="89" customFormat="1" ht="14.25"/>
    <row r="312" s="89" customFormat="1" ht="14.25"/>
    <row r="313" s="89" customFormat="1" ht="14.25"/>
    <row r="314" s="89" customFormat="1" ht="14.25"/>
    <row r="315" s="89" customFormat="1" ht="14.25"/>
    <row r="316" s="89" customFormat="1" ht="14.25"/>
    <row r="317" s="89" customFormat="1" ht="14.25"/>
    <row r="318" s="89" customFormat="1" ht="14.25"/>
    <row r="319" s="89" customFormat="1" ht="14.25"/>
    <row r="320" s="89" customFormat="1" ht="14.25"/>
    <row r="321" s="89" customFormat="1" ht="14.25"/>
    <row r="322" s="89" customFormat="1" ht="14.25"/>
    <row r="323" s="89" customFormat="1" ht="14.25"/>
    <row r="324" s="89" customFormat="1" ht="14.25"/>
    <row r="325" s="89" customFormat="1" ht="14.25"/>
    <row r="326" s="89" customFormat="1" ht="14.25"/>
    <row r="327" s="89" customFormat="1" ht="14.25"/>
    <row r="328" s="89" customFormat="1" ht="14.25"/>
    <row r="329" s="89" customFormat="1" ht="14.25"/>
    <row r="330" s="89" customFormat="1" ht="14.25"/>
    <row r="331" s="89" customFormat="1" ht="14.25"/>
    <row r="332" s="89" customFormat="1" ht="14.25"/>
    <row r="333" s="89" customFormat="1" ht="14.25"/>
    <row r="334" s="89" customFormat="1" ht="14.25"/>
    <row r="335" s="89" customFormat="1" ht="14.25"/>
    <row r="336" s="89" customFormat="1" ht="14.25"/>
    <row r="337" s="89" customFormat="1" ht="14.25"/>
    <row r="338" s="89" customFormat="1" ht="14.25"/>
    <row r="339" s="89" customFormat="1" ht="14.25"/>
    <row r="340" s="89" customFormat="1" ht="14.25"/>
    <row r="341" s="89" customFormat="1" ht="14.25"/>
    <row r="342" s="89" customFormat="1" ht="14.25"/>
    <row r="343" s="89" customFormat="1" ht="14.25"/>
    <row r="344" s="89" customFormat="1" ht="14.25"/>
    <row r="345" s="89" customFormat="1" ht="14.25"/>
    <row r="346" s="89" customFormat="1" ht="14.25"/>
    <row r="347" s="89" customFormat="1" ht="14.25"/>
    <row r="348" s="89" customFormat="1" ht="14.25"/>
    <row r="349" s="89" customFormat="1" ht="14.25"/>
    <row r="350" s="89" customFormat="1" ht="14.25"/>
    <row r="351" s="89" customFormat="1" ht="14.25"/>
    <row r="352" s="89" customFormat="1" ht="14.25"/>
    <row r="353" s="89" customFormat="1" ht="14.25"/>
    <row r="354" s="89" customFormat="1" ht="14.25"/>
    <row r="355" s="89" customFormat="1" ht="14.25"/>
    <row r="356" s="89" customFormat="1" ht="14.25"/>
    <row r="357" s="89" customFormat="1" ht="14.25"/>
    <row r="358" s="89" customFormat="1" ht="14.25"/>
    <row r="359" s="89" customFormat="1" ht="14.25"/>
    <row r="360" s="89" customFormat="1" ht="14.25"/>
    <row r="361" s="89" customFormat="1" ht="14.25"/>
    <row r="362" s="89" customFormat="1" ht="14.25"/>
    <row r="363" s="89" customFormat="1" ht="14.25"/>
    <row r="364" s="89" customFormat="1" ht="14.25"/>
    <row r="365" s="89" customFormat="1" ht="14.25"/>
    <row r="366" s="89" customFormat="1" ht="14.25"/>
    <row r="367" s="89" customFormat="1" ht="14.25"/>
    <row r="368" s="89" customFormat="1" ht="14.25"/>
    <row r="369" s="89" customFormat="1" ht="14.25"/>
    <row r="370" s="89" customFormat="1" ht="14.25"/>
    <row r="371" s="89" customFormat="1" ht="14.25"/>
    <row r="372" s="89" customFormat="1" ht="14.25"/>
    <row r="373" s="89" customFormat="1" ht="14.25"/>
    <row r="374" s="89" customFormat="1" ht="14.25"/>
    <row r="375" s="89" customFormat="1" ht="14.25"/>
    <row r="376" s="89" customFormat="1" ht="14.25"/>
    <row r="377" s="89" customFormat="1" ht="14.25"/>
    <row r="378" s="89" customFormat="1" ht="14.25"/>
    <row r="379" s="89" customFormat="1" ht="14.25"/>
    <row r="380" s="89" customFormat="1" ht="14.25"/>
    <row r="381" s="89" customFormat="1" ht="14.25"/>
    <row r="382" s="89" customFormat="1" ht="14.25"/>
    <row r="383" s="89" customFormat="1" ht="14.25"/>
    <row r="384" s="89" customFormat="1" ht="14.25"/>
    <row r="385" s="89" customFormat="1" ht="14.25"/>
    <row r="386" s="89" customFormat="1" ht="14.25"/>
    <row r="387" s="89" customFormat="1" ht="14.25"/>
    <row r="388" s="89" customFormat="1" ht="14.25"/>
    <row r="389" s="89" customFormat="1" ht="14.25"/>
    <row r="390" s="89" customFormat="1" ht="14.25"/>
    <row r="391" s="89" customFormat="1" ht="14.25"/>
    <row r="392" s="89" customFormat="1" ht="14.25"/>
    <row r="393" s="89" customFormat="1" ht="14.25"/>
    <row r="394" s="89" customFormat="1" ht="14.25"/>
    <row r="395" s="89" customFormat="1" ht="14.25"/>
    <row r="396" s="89" customFormat="1" ht="14.25"/>
    <row r="397" s="89" customFormat="1" ht="14.25"/>
    <row r="398" s="89" customFormat="1" ht="14.25"/>
    <row r="399" s="89" customFormat="1" ht="14.25"/>
    <row r="400" s="89" customFormat="1" ht="14.25"/>
    <row r="401" s="89" customFormat="1" ht="14.25"/>
    <row r="402" s="89" customFormat="1" ht="14.25"/>
    <row r="403" s="89" customFormat="1" ht="14.25"/>
    <row r="404" s="89" customFormat="1" ht="14.25"/>
    <row r="405" s="89" customFormat="1" ht="14.25"/>
    <row r="406" s="89" customFormat="1" ht="14.25"/>
    <row r="407" s="89" customFormat="1" ht="14.25"/>
    <row r="408" s="89" customFormat="1" ht="14.25"/>
    <row r="409" s="89" customFormat="1" ht="14.25"/>
    <row r="410" s="89" customFormat="1" ht="14.25"/>
    <row r="411" s="89" customFormat="1" ht="14.25"/>
    <row r="412" s="89" customFormat="1" ht="14.25"/>
    <row r="413" s="89" customFormat="1" ht="14.25"/>
    <row r="414" s="89" customFormat="1" ht="14.25"/>
  </sheetData>
  <sheetProtection/>
  <mergeCells count="40">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A37:K37"/>
    <mergeCell ref="A38:K38"/>
    <mergeCell ref="A39:K39"/>
    <mergeCell ref="A4:A5"/>
    <mergeCell ref="B4:E5"/>
  </mergeCells>
  <printOptions/>
  <pageMargins left="0.7900000000000001" right="0.7900000000000001" top="0.59" bottom="0.59" header="0.51" footer="0.47"/>
  <pageSetup firstPageNumber="19" useFirstPageNumber="1" fitToHeight="0" horizontalDpi="600" verticalDpi="600" orientation="portrait" paperSize="9" scale="66"/>
</worksheet>
</file>

<file path=xl/worksheets/sheet3.xml><?xml version="1.0" encoding="utf-8"?>
<worksheet xmlns="http://schemas.openxmlformats.org/spreadsheetml/2006/main" xmlns:r="http://schemas.openxmlformats.org/officeDocument/2006/relationships">
  <sheetPr>
    <pageSetUpPr fitToPage="1"/>
  </sheetPr>
  <dimension ref="A1:U103"/>
  <sheetViews>
    <sheetView tabSelected="1" zoomScaleSheetLayoutView="100" workbookViewId="0" topLeftCell="E1">
      <pane ySplit="6" topLeftCell="A68" activePane="bottomLeft" state="frozen"/>
      <selection pane="bottomLeft" activeCell="G70" sqref="G70"/>
    </sheetView>
  </sheetViews>
  <sheetFormatPr defaultColWidth="9.00390625" defaultRowHeight="14.25"/>
  <cols>
    <col min="1" max="1" width="5.50390625" style="30" customWidth="1"/>
    <col min="2" max="3" width="13.50390625" style="25" customWidth="1"/>
    <col min="4" max="4" width="16.625" style="25" customWidth="1"/>
    <col min="5" max="5" width="13.50390625" style="25" customWidth="1"/>
    <col min="6" max="6" width="36.75390625" style="25" customWidth="1"/>
    <col min="7" max="7" width="13.50390625" style="25" customWidth="1"/>
    <col min="8" max="11" width="8.50390625" style="25" customWidth="1"/>
    <col min="12" max="12" width="8.125" style="25" customWidth="1"/>
    <col min="13" max="13" width="10.875" style="25" customWidth="1"/>
    <col min="14" max="15" width="8.125" style="25" customWidth="1"/>
    <col min="16" max="16" width="12.625" style="25" customWidth="1"/>
    <col min="17" max="17" width="11.00390625" style="25" customWidth="1"/>
    <col min="18" max="18" width="16.75390625" style="25" customWidth="1"/>
    <col min="19" max="16384" width="13.50390625" style="25" customWidth="1"/>
  </cols>
  <sheetData>
    <row r="1" spans="1:5" s="25" customFormat="1" ht="20.25">
      <c r="A1" s="31" t="s">
        <v>71</v>
      </c>
      <c r="B1" s="31"/>
      <c r="C1" s="31"/>
      <c r="D1" s="31"/>
      <c r="E1" s="31"/>
    </row>
    <row r="2" spans="1:21" s="26" customFormat="1" ht="30.75" customHeight="1">
      <c r="A2" s="32" t="s">
        <v>72</v>
      </c>
      <c r="B2" s="33"/>
      <c r="C2" s="33"/>
      <c r="D2" s="33"/>
      <c r="E2" s="33"/>
      <c r="F2" s="33"/>
      <c r="G2" s="33"/>
      <c r="H2" s="33"/>
      <c r="I2" s="33"/>
      <c r="J2" s="33"/>
      <c r="K2" s="33"/>
      <c r="L2" s="33"/>
      <c r="M2" s="33"/>
      <c r="N2" s="33"/>
      <c r="O2" s="33"/>
      <c r="P2" s="33"/>
      <c r="Q2" s="33"/>
      <c r="R2" s="33"/>
      <c r="S2" s="33"/>
      <c r="T2" s="33"/>
      <c r="U2" s="33"/>
    </row>
    <row r="3" spans="1:21" s="27" customFormat="1" ht="27" customHeight="1">
      <c r="A3" s="34" t="s">
        <v>73</v>
      </c>
      <c r="B3" s="35"/>
      <c r="C3" s="36"/>
      <c r="D3" s="36"/>
      <c r="E3" s="37"/>
      <c r="F3" s="38"/>
      <c r="G3" s="38"/>
      <c r="H3" s="39"/>
      <c r="I3" s="39"/>
      <c r="J3" s="39"/>
      <c r="K3" s="39"/>
      <c r="L3" s="39"/>
      <c r="M3" s="39"/>
      <c r="N3" s="39"/>
      <c r="O3" s="39"/>
      <c r="P3" s="39"/>
      <c r="Q3" s="39"/>
      <c r="R3" s="39"/>
      <c r="S3" s="39"/>
      <c r="T3" s="39"/>
      <c r="U3" s="74"/>
    </row>
    <row r="4" spans="1:21" s="27" customFormat="1" ht="39" customHeight="1">
      <c r="A4" s="15" t="s">
        <v>27</v>
      </c>
      <c r="B4" s="15" t="s">
        <v>74</v>
      </c>
      <c r="C4" s="40" t="s">
        <v>75</v>
      </c>
      <c r="D4" s="40" t="s">
        <v>76</v>
      </c>
      <c r="E4" s="41" t="s">
        <v>77</v>
      </c>
      <c r="F4" s="15" t="s">
        <v>78</v>
      </c>
      <c r="G4" s="42" t="s">
        <v>79</v>
      </c>
      <c r="H4" s="43" t="s">
        <v>80</v>
      </c>
      <c r="I4" s="67"/>
      <c r="J4" s="67"/>
      <c r="K4" s="68"/>
      <c r="L4" s="15" t="s">
        <v>81</v>
      </c>
      <c r="M4" s="15"/>
      <c r="N4" s="15"/>
      <c r="O4" s="15"/>
      <c r="P4" s="42" t="s">
        <v>82</v>
      </c>
      <c r="Q4" s="42"/>
      <c r="R4" s="41" t="s">
        <v>83</v>
      </c>
      <c r="S4" s="15" t="s">
        <v>84</v>
      </c>
      <c r="T4" s="15" t="s">
        <v>85</v>
      </c>
      <c r="U4" s="15" t="s">
        <v>86</v>
      </c>
    </row>
    <row r="5" spans="1:21" s="27" customFormat="1" ht="52.5" customHeight="1">
      <c r="A5" s="15"/>
      <c r="B5" s="15"/>
      <c r="C5" s="44"/>
      <c r="D5" s="44"/>
      <c r="E5" s="45"/>
      <c r="F5" s="15"/>
      <c r="G5" s="42"/>
      <c r="H5" s="46" t="s">
        <v>87</v>
      </c>
      <c r="I5" s="41" t="s">
        <v>88</v>
      </c>
      <c r="J5" s="41" t="s">
        <v>89</v>
      </c>
      <c r="K5" s="41" t="s">
        <v>90</v>
      </c>
      <c r="L5" s="15" t="s">
        <v>91</v>
      </c>
      <c r="M5" s="15"/>
      <c r="N5" s="15" t="s">
        <v>92</v>
      </c>
      <c r="O5" s="15"/>
      <c r="P5" s="42" t="s">
        <v>93</v>
      </c>
      <c r="Q5" s="42" t="s">
        <v>94</v>
      </c>
      <c r="R5" s="45"/>
      <c r="S5" s="15"/>
      <c r="T5" s="15"/>
      <c r="U5" s="15"/>
    </row>
    <row r="6" spans="1:21" s="27" customFormat="1" ht="36" customHeight="1">
      <c r="A6" s="15"/>
      <c r="B6" s="15"/>
      <c r="C6" s="47"/>
      <c r="D6" s="47"/>
      <c r="E6" s="48"/>
      <c r="F6" s="15"/>
      <c r="G6" s="42"/>
      <c r="H6" s="49"/>
      <c r="I6" s="48"/>
      <c r="J6" s="48"/>
      <c r="K6" s="48"/>
      <c r="L6" s="15" t="s">
        <v>95</v>
      </c>
      <c r="M6" s="15" t="s">
        <v>96</v>
      </c>
      <c r="N6" s="15" t="s">
        <v>97</v>
      </c>
      <c r="O6" s="15" t="s">
        <v>98</v>
      </c>
      <c r="P6" s="42"/>
      <c r="Q6" s="42"/>
      <c r="R6" s="48"/>
      <c r="S6" s="15"/>
      <c r="T6" s="15"/>
      <c r="U6" s="15"/>
    </row>
    <row r="7" spans="1:21" s="28" customFormat="1" ht="18" customHeight="1">
      <c r="A7" s="17"/>
      <c r="B7" s="17" t="s">
        <v>37</v>
      </c>
      <c r="C7" s="17"/>
      <c r="D7" s="17"/>
      <c r="E7" s="17"/>
      <c r="F7" s="17"/>
      <c r="G7" s="17"/>
      <c r="H7" s="17">
        <f>H8+H17+H24+H25+H60+H66+H74+H77+H78+H80+H81+H82+H84</f>
        <v>10442.36</v>
      </c>
      <c r="I7" s="17">
        <f>I8+I17+I24+I25+I60+I66+I74+I77+I78+I80+I81+I82+I84</f>
        <v>0</v>
      </c>
      <c r="J7" s="17">
        <f>J8+J17+J24+J25+J60+J66+J74+J77+J78+J80+J81+J82+J84</f>
        <v>45</v>
      </c>
      <c r="K7" s="17">
        <f>K8+K17+K24+K25+K60+K66+K74+K77+K78+K80+K81+K82+K84</f>
        <v>117</v>
      </c>
      <c r="L7" s="17"/>
      <c r="M7" s="17">
        <f>M8+M17+M24+M25+M60+M66+M74+M77+M78+M80+M81+M82+M84</f>
        <v>7332.087727</v>
      </c>
      <c r="N7" s="17"/>
      <c r="O7" s="17"/>
      <c r="P7" s="17"/>
      <c r="Q7" s="17"/>
      <c r="R7" s="17"/>
      <c r="S7" s="17"/>
      <c r="T7" s="17"/>
      <c r="U7" s="17"/>
    </row>
    <row r="8" spans="1:21" s="28" customFormat="1" ht="21.75" customHeight="1">
      <c r="A8" s="17" t="s">
        <v>38</v>
      </c>
      <c r="B8" s="50" t="s">
        <v>99</v>
      </c>
      <c r="C8" s="50"/>
      <c r="D8" s="50"/>
      <c r="E8" s="50"/>
      <c r="F8" s="17"/>
      <c r="G8" s="17"/>
      <c r="H8" s="17">
        <f>SUM(H9:H16)</f>
        <v>2136.482462</v>
      </c>
      <c r="I8" s="17">
        <f>SUM(I9:I16)</f>
        <v>0</v>
      </c>
      <c r="J8" s="17">
        <f>SUM(J9:J16)</f>
        <v>0</v>
      </c>
      <c r="K8" s="17">
        <f>SUM(K9:K16)</f>
        <v>100</v>
      </c>
      <c r="L8" s="17"/>
      <c r="M8" s="17">
        <f>SUM(M9:M16)</f>
        <v>2101.210189</v>
      </c>
      <c r="N8" s="17"/>
      <c r="O8" s="17"/>
      <c r="P8" s="17"/>
      <c r="Q8" s="17"/>
      <c r="R8" s="17"/>
      <c r="S8" s="17"/>
      <c r="T8" s="17"/>
      <c r="U8" s="17"/>
    </row>
    <row r="9" spans="1:21" s="28" customFormat="1" ht="142.5" customHeight="1">
      <c r="A9" s="17">
        <v>1</v>
      </c>
      <c r="B9" s="51" t="s">
        <v>100</v>
      </c>
      <c r="C9" s="50" t="s">
        <v>101</v>
      </c>
      <c r="D9" s="50" t="s">
        <v>102</v>
      </c>
      <c r="E9" s="50" t="s">
        <v>103</v>
      </c>
      <c r="F9" s="52" t="s">
        <v>104</v>
      </c>
      <c r="G9" s="17"/>
      <c r="H9" s="17">
        <v>220</v>
      </c>
      <c r="I9" s="17"/>
      <c r="J9" s="17"/>
      <c r="K9" s="17">
        <v>40</v>
      </c>
      <c r="L9" s="51">
        <v>2</v>
      </c>
      <c r="M9" s="69">
        <v>220</v>
      </c>
      <c r="N9" s="17">
        <v>226</v>
      </c>
      <c r="O9" s="69">
        <v>1098</v>
      </c>
      <c r="P9" s="70">
        <v>44562</v>
      </c>
      <c r="Q9" s="70">
        <v>44896</v>
      </c>
      <c r="R9" s="17" t="s">
        <v>105</v>
      </c>
      <c r="S9" s="17" t="s">
        <v>106</v>
      </c>
      <c r="T9" s="17" t="s">
        <v>107</v>
      </c>
      <c r="U9" s="17"/>
    </row>
    <row r="10" spans="1:21" s="29" customFormat="1" ht="102">
      <c r="A10" s="17">
        <v>2</v>
      </c>
      <c r="B10" s="53" t="s">
        <v>108</v>
      </c>
      <c r="C10" s="50" t="s">
        <v>101</v>
      </c>
      <c r="D10" s="50" t="s">
        <v>102</v>
      </c>
      <c r="E10" s="50" t="s">
        <v>109</v>
      </c>
      <c r="F10" s="53" t="s">
        <v>110</v>
      </c>
      <c r="G10" s="54"/>
      <c r="H10" s="55">
        <v>835.272273</v>
      </c>
      <c r="I10" s="54"/>
      <c r="J10" s="54"/>
      <c r="K10" s="54"/>
      <c r="L10" s="54">
        <v>59</v>
      </c>
      <c r="M10" s="54">
        <v>1000</v>
      </c>
      <c r="N10" s="54">
        <v>3200</v>
      </c>
      <c r="O10" s="71">
        <v>12000</v>
      </c>
      <c r="P10" s="70">
        <v>44562</v>
      </c>
      <c r="Q10" s="70">
        <v>44896</v>
      </c>
      <c r="R10" s="53" t="s">
        <v>111</v>
      </c>
      <c r="S10" s="53" t="s">
        <v>112</v>
      </c>
      <c r="T10" s="53" t="s">
        <v>113</v>
      </c>
      <c r="U10" s="54"/>
    </row>
    <row r="11" spans="1:21" s="29" customFormat="1" ht="51">
      <c r="A11" s="17">
        <v>3</v>
      </c>
      <c r="B11" s="53" t="s">
        <v>114</v>
      </c>
      <c r="C11" s="50" t="s">
        <v>101</v>
      </c>
      <c r="D11" s="50" t="s">
        <v>102</v>
      </c>
      <c r="E11" s="50" t="s">
        <v>109</v>
      </c>
      <c r="F11" s="53" t="s">
        <v>115</v>
      </c>
      <c r="G11" s="54"/>
      <c r="H11" s="55">
        <v>145.210189</v>
      </c>
      <c r="I11" s="54"/>
      <c r="J11" s="54"/>
      <c r="K11" s="54"/>
      <c r="L11" s="54">
        <v>59</v>
      </c>
      <c r="M11" s="55">
        <v>145.210189</v>
      </c>
      <c r="N11" s="71">
        <v>4178</v>
      </c>
      <c r="O11" s="71">
        <v>12600</v>
      </c>
      <c r="P11" s="70">
        <v>44562</v>
      </c>
      <c r="Q11" s="70">
        <v>44896</v>
      </c>
      <c r="R11" s="53" t="s">
        <v>116</v>
      </c>
      <c r="S11" s="53" t="s">
        <v>112</v>
      </c>
      <c r="T11" s="53" t="s">
        <v>113</v>
      </c>
      <c r="U11" s="54"/>
    </row>
    <row r="12" spans="1:21" s="29" customFormat="1" ht="38.25">
      <c r="A12" s="17">
        <v>4</v>
      </c>
      <c r="B12" s="53" t="s">
        <v>117</v>
      </c>
      <c r="C12" s="50" t="s">
        <v>101</v>
      </c>
      <c r="D12" s="50" t="s">
        <v>102</v>
      </c>
      <c r="E12" s="53" t="s">
        <v>118</v>
      </c>
      <c r="F12" s="53" t="s">
        <v>119</v>
      </c>
      <c r="G12" s="56" t="s">
        <v>120</v>
      </c>
      <c r="H12" s="55">
        <v>35</v>
      </c>
      <c r="I12" s="54"/>
      <c r="J12" s="54"/>
      <c r="K12" s="54">
        <v>25</v>
      </c>
      <c r="L12" s="54">
        <v>6</v>
      </c>
      <c r="M12" s="54">
        <v>35</v>
      </c>
      <c r="N12" s="54">
        <v>70</v>
      </c>
      <c r="O12" s="71">
        <v>265</v>
      </c>
      <c r="P12" s="70">
        <v>44562</v>
      </c>
      <c r="Q12" s="70">
        <v>44896</v>
      </c>
      <c r="R12" s="53" t="s">
        <v>121</v>
      </c>
      <c r="S12" s="53" t="s">
        <v>122</v>
      </c>
      <c r="T12" s="53" t="s">
        <v>123</v>
      </c>
      <c r="U12" s="54"/>
    </row>
    <row r="13" spans="1:21" s="29" customFormat="1" ht="127.5">
      <c r="A13" s="17">
        <v>5</v>
      </c>
      <c r="B13" s="57" t="s">
        <v>124</v>
      </c>
      <c r="C13" s="50" t="s">
        <v>101</v>
      </c>
      <c r="D13" s="50" t="s">
        <v>102</v>
      </c>
      <c r="E13" s="58" t="s">
        <v>125</v>
      </c>
      <c r="F13" s="58" t="s">
        <v>126</v>
      </c>
      <c r="G13" s="54"/>
      <c r="H13" s="51">
        <v>191</v>
      </c>
      <c r="I13" s="54"/>
      <c r="J13" s="54"/>
      <c r="K13" s="54"/>
      <c r="L13" s="54">
        <v>15</v>
      </c>
      <c r="M13" s="54">
        <v>191</v>
      </c>
      <c r="N13" s="54">
        <v>300</v>
      </c>
      <c r="O13" s="58">
        <v>900</v>
      </c>
      <c r="P13" s="70">
        <v>44562</v>
      </c>
      <c r="Q13" s="70">
        <v>44896</v>
      </c>
      <c r="R13" s="58" t="s">
        <v>127</v>
      </c>
      <c r="S13" s="58" t="s">
        <v>128</v>
      </c>
      <c r="T13" s="58" t="s">
        <v>129</v>
      </c>
      <c r="U13" s="54"/>
    </row>
    <row r="14" spans="1:21" s="29" customFormat="1" ht="102">
      <c r="A14" s="17">
        <v>6</v>
      </c>
      <c r="B14" s="59" t="s">
        <v>130</v>
      </c>
      <c r="C14" s="50" t="s">
        <v>101</v>
      </c>
      <c r="D14" s="50" t="s">
        <v>102</v>
      </c>
      <c r="E14" s="51" t="s">
        <v>131</v>
      </c>
      <c r="F14" s="53" t="s">
        <v>132</v>
      </c>
      <c r="G14" s="54"/>
      <c r="H14" s="55">
        <v>210</v>
      </c>
      <c r="I14" s="54"/>
      <c r="J14" s="54"/>
      <c r="K14" s="54"/>
      <c r="L14" s="54">
        <v>4</v>
      </c>
      <c r="M14" s="54">
        <v>210</v>
      </c>
      <c r="N14" s="54">
        <v>126</v>
      </c>
      <c r="O14" s="72">
        <v>293</v>
      </c>
      <c r="P14" s="70">
        <v>44621</v>
      </c>
      <c r="Q14" s="70">
        <v>44866</v>
      </c>
      <c r="R14" s="75" t="s">
        <v>133</v>
      </c>
      <c r="S14" s="51" t="s">
        <v>134</v>
      </c>
      <c r="T14" s="51" t="s">
        <v>135</v>
      </c>
      <c r="U14" s="54"/>
    </row>
    <row r="15" spans="1:21" s="29" customFormat="1" ht="280.5">
      <c r="A15" s="17">
        <v>7</v>
      </c>
      <c r="B15" s="51" t="s">
        <v>136</v>
      </c>
      <c r="C15" s="50" t="s">
        <v>101</v>
      </c>
      <c r="D15" s="50" t="s">
        <v>102</v>
      </c>
      <c r="E15" s="57" t="s">
        <v>137</v>
      </c>
      <c r="F15" s="60" t="s">
        <v>138</v>
      </c>
      <c r="G15" s="54"/>
      <c r="H15" s="55">
        <v>200</v>
      </c>
      <c r="I15" s="54"/>
      <c r="J15" s="54"/>
      <c r="K15" s="54">
        <v>15</v>
      </c>
      <c r="L15" s="54">
        <v>0</v>
      </c>
      <c r="M15" s="54">
        <v>0</v>
      </c>
      <c r="N15" s="54">
        <v>135</v>
      </c>
      <c r="O15" s="71">
        <v>433</v>
      </c>
      <c r="P15" s="70">
        <v>44562</v>
      </c>
      <c r="Q15" s="70">
        <v>44774</v>
      </c>
      <c r="R15" s="75" t="s">
        <v>139</v>
      </c>
      <c r="S15" s="51" t="s">
        <v>140</v>
      </c>
      <c r="T15" s="51" t="s">
        <v>123</v>
      </c>
      <c r="U15" s="56" t="s">
        <v>141</v>
      </c>
    </row>
    <row r="16" spans="1:21" s="29" customFormat="1" ht="102">
      <c r="A16" s="17">
        <v>8</v>
      </c>
      <c r="B16" s="51" t="s">
        <v>142</v>
      </c>
      <c r="C16" s="50" t="s">
        <v>101</v>
      </c>
      <c r="D16" s="50" t="s">
        <v>102</v>
      </c>
      <c r="E16" s="61" t="s">
        <v>143</v>
      </c>
      <c r="F16" s="61" t="s">
        <v>144</v>
      </c>
      <c r="G16" s="54"/>
      <c r="H16" s="62">
        <v>300</v>
      </c>
      <c r="I16" s="54"/>
      <c r="J16" s="54"/>
      <c r="K16" s="54">
        <v>20</v>
      </c>
      <c r="L16" s="54">
        <v>1</v>
      </c>
      <c r="M16" s="54">
        <v>300</v>
      </c>
      <c r="N16" s="54">
        <v>48</v>
      </c>
      <c r="O16" s="73">
        <v>214</v>
      </c>
      <c r="P16" s="70">
        <v>44562</v>
      </c>
      <c r="Q16" s="70">
        <v>44774</v>
      </c>
      <c r="R16" s="53" t="s">
        <v>145</v>
      </c>
      <c r="S16" s="61" t="s">
        <v>134</v>
      </c>
      <c r="T16" s="53" t="s">
        <v>107</v>
      </c>
      <c r="U16" s="54"/>
    </row>
    <row r="17" spans="1:21" s="28" customFormat="1" ht="21.75" customHeight="1">
      <c r="A17" s="17" t="s">
        <v>57</v>
      </c>
      <c r="B17" s="50" t="s">
        <v>146</v>
      </c>
      <c r="C17" s="50"/>
      <c r="D17" s="50"/>
      <c r="E17" s="50"/>
      <c r="F17" s="17"/>
      <c r="G17" s="17"/>
      <c r="H17" s="17">
        <f>SUM(H18:H23)</f>
        <v>1901.9875379999999</v>
      </c>
      <c r="I17" s="17">
        <f>SUM(I18:I23)</f>
        <v>0</v>
      </c>
      <c r="J17" s="17">
        <f>SUM(J18:J23)</f>
        <v>30</v>
      </c>
      <c r="K17" s="17">
        <f>SUM(K18:K23)</f>
        <v>0</v>
      </c>
      <c r="L17" s="17"/>
      <c r="M17" s="17">
        <f>SUM(M18:M23)</f>
        <v>1651.847538</v>
      </c>
      <c r="N17" s="17"/>
      <c r="O17" s="17"/>
      <c r="P17" s="17"/>
      <c r="Q17" s="17"/>
      <c r="R17" s="17"/>
      <c r="S17" s="17"/>
      <c r="T17" s="17"/>
      <c r="U17" s="17"/>
    </row>
    <row r="18" spans="1:21" s="29" customFormat="1" ht="102">
      <c r="A18" s="54">
        <v>1</v>
      </c>
      <c r="B18" s="51" t="s">
        <v>147</v>
      </c>
      <c r="C18" s="50" t="s">
        <v>101</v>
      </c>
      <c r="D18" s="50" t="s">
        <v>102</v>
      </c>
      <c r="E18" s="52" t="s">
        <v>125</v>
      </c>
      <c r="F18" s="52" t="s">
        <v>148</v>
      </c>
      <c r="G18" s="54"/>
      <c r="H18" s="63">
        <v>1013</v>
      </c>
      <c r="I18" s="54"/>
      <c r="J18" s="54"/>
      <c r="K18" s="54"/>
      <c r="L18" s="54">
        <v>59</v>
      </c>
      <c r="M18" s="54">
        <v>1013</v>
      </c>
      <c r="N18" s="54">
        <v>2500</v>
      </c>
      <c r="O18" s="51">
        <v>9000</v>
      </c>
      <c r="P18" s="70">
        <v>44621</v>
      </c>
      <c r="Q18" s="70">
        <v>44896</v>
      </c>
      <c r="R18" s="76" t="s">
        <v>149</v>
      </c>
      <c r="S18" s="52" t="s">
        <v>150</v>
      </c>
      <c r="T18" s="52" t="s">
        <v>129</v>
      </c>
      <c r="U18" s="54"/>
    </row>
    <row r="19" spans="1:21" s="29" customFormat="1" ht="63.75">
      <c r="A19" s="54">
        <v>2</v>
      </c>
      <c r="B19" s="51" t="s">
        <v>151</v>
      </c>
      <c r="C19" s="50" t="s">
        <v>101</v>
      </c>
      <c r="D19" s="50" t="s">
        <v>152</v>
      </c>
      <c r="E19" s="51" t="s">
        <v>153</v>
      </c>
      <c r="F19" s="53" t="s">
        <v>154</v>
      </c>
      <c r="G19" s="54"/>
      <c r="H19" s="55">
        <v>250.14</v>
      </c>
      <c r="I19" s="54"/>
      <c r="J19" s="54"/>
      <c r="K19" s="54"/>
      <c r="L19" s="54">
        <v>1</v>
      </c>
      <c r="M19" s="54">
        <v>150</v>
      </c>
      <c r="N19" s="54">
        <v>236</v>
      </c>
      <c r="O19" s="72">
        <v>768</v>
      </c>
      <c r="P19" s="70">
        <v>44562</v>
      </c>
      <c r="Q19" s="70">
        <v>44774</v>
      </c>
      <c r="R19" s="75" t="s">
        <v>155</v>
      </c>
      <c r="S19" s="51" t="s">
        <v>134</v>
      </c>
      <c r="T19" s="51" t="s">
        <v>156</v>
      </c>
      <c r="U19" s="54"/>
    </row>
    <row r="20" spans="1:21" s="29" customFormat="1" ht="102">
      <c r="A20" s="54">
        <v>3</v>
      </c>
      <c r="B20" s="51" t="s">
        <v>157</v>
      </c>
      <c r="C20" s="50" t="s">
        <v>101</v>
      </c>
      <c r="D20" s="50" t="s">
        <v>152</v>
      </c>
      <c r="E20" s="57" t="s">
        <v>158</v>
      </c>
      <c r="F20" s="53" t="s">
        <v>159</v>
      </c>
      <c r="G20" s="54"/>
      <c r="H20" s="64">
        <v>50</v>
      </c>
      <c r="I20" s="54"/>
      <c r="J20" s="54"/>
      <c r="K20" s="54"/>
      <c r="L20" s="54">
        <v>1</v>
      </c>
      <c r="M20" s="54">
        <v>50</v>
      </c>
      <c r="N20" s="54">
        <v>131</v>
      </c>
      <c r="O20" s="72">
        <v>451</v>
      </c>
      <c r="P20" s="70">
        <v>44562</v>
      </c>
      <c r="Q20" s="70">
        <v>44774</v>
      </c>
      <c r="R20" s="75" t="s">
        <v>160</v>
      </c>
      <c r="S20" s="51" t="s">
        <v>161</v>
      </c>
      <c r="T20" s="51" t="s">
        <v>156</v>
      </c>
      <c r="U20" s="54"/>
    </row>
    <row r="21" spans="1:21" s="29" customFormat="1" ht="204">
      <c r="A21" s="54">
        <v>4</v>
      </c>
      <c r="B21" s="57" t="s">
        <v>162</v>
      </c>
      <c r="C21" s="50" t="s">
        <v>101</v>
      </c>
      <c r="D21" s="50" t="s">
        <v>152</v>
      </c>
      <c r="E21" s="65" t="s">
        <v>163</v>
      </c>
      <c r="F21" s="57" t="s">
        <v>164</v>
      </c>
      <c r="G21" s="54"/>
      <c r="H21" s="55">
        <v>278.847538</v>
      </c>
      <c r="I21" s="54"/>
      <c r="J21" s="54"/>
      <c r="K21" s="54"/>
      <c r="L21" s="54">
        <v>2</v>
      </c>
      <c r="M21" s="55">
        <v>278.847538</v>
      </c>
      <c r="N21" s="54">
        <v>131</v>
      </c>
      <c r="O21" s="72">
        <v>384</v>
      </c>
      <c r="P21" s="70">
        <v>44562</v>
      </c>
      <c r="Q21" s="70">
        <v>44774</v>
      </c>
      <c r="R21" s="75" t="s">
        <v>165</v>
      </c>
      <c r="S21" s="51" t="s">
        <v>140</v>
      </c>
      <c r="T21" s="51" t="s">
        <v>156</v>
      </c>
      <c r="U21" s="54"/>
    </row>
    <row r="22" spans="1:21" s="29" customFormat="1" ht="306">
      <c r="A22" s="54">
        <v>5</v>
      </c>
      <c r="B22" s="60" t="s">
        <v>166</v>
      </c>
      <c r="C22" s="50" t="s">
        <v>101</v>
      </c>
      <c r="D22" s="50" t="s">
        <v>152</v>
      </c>
      <c r="E22" s="51" t="s">
        <v>167</v>
      </c>
      <c r="F22" s="53" t="s">
        <v>168</v>
      </c>
      <c r="G22" s="54"/>
      <c r="H22" s="64">
        <v>160</v>
      </c>
      <c r="I22" s="54"/>
      <c r="J22" s="54"/>
      <c r="K22" s="54"/>
      <c r="L22" s="54">
        <v>1</v>
      </c>
      <c r="M22" s="54">
        <v>160</v>
      </c>
      <c r="N22" s="54">
        <v>120</v>
      </c>
      <c r="O22" s="72">
        <v>296</v>
      </c>
      <c r="P22" s="70">
        <v>44562</v>
      </c>
      <c r="Q22" s="70">
        <v>44774</v>
      </c>
      <c r="R22" s="75" t="s">
        <v>169</v>
      </c>
      <c r="S22" s="51" t="s">
        <v>170</v>
      </c>
      <c r="T22" s="51" t="s">
        <v>156</v>
      </c>
      <c r="U22" s="54"/>
    </row>
    <row r="23" spans="1:21" s="29" customFormat="1" ht="51">
      <c r="A23" s="54">
        <v>6</v>
      </c>
      <c r="B23" s="51" t="s">
        <v>171</v>
      </c>
      <c r="C23" s="50" t="s">
        <v>101</v>
      </c>
      <c r="D23" s="50" t="s">
        <v>152</v>
      </c>
      <c r="E23" s="59" t="s">
        <v>172</v>
      </c>
      <c r="F23" s="51" t="s">
        <v>173</v>
      </c>
      <c r="G23" s="54"/>
      <c r="H23" s="64">
        <v>150</v>
      </c>
      <c r="I23" s="54"/>
      <c r="J23" s="54">
        <v>30</v>
      </c>
      <c r="K23" s="54"/>
      <c r="L23" s="54">
        <v>0</v>
      </c>
      <c r="M23" s="54">
        <v>0</v>
      </c>
      <c r="N23" s="54">
        <v>109</v>
      </c>
      <c r="O23" s="71">
        <v>352</v>
      </c>
      <c r="P23" s="70">
        <v>44562</v>
      </c>
      <c r="Q23" s="70">
        <v>44774</v>
      </c>
      <c r="R23" s="75" t="s">
        <v>174</v>
      </c>
      <c r="S23" s="51" t="s">
        <v>175</v>
      </c>
      <c r="T23" s="51" t="s">
        <v>123</v>
      </c>
      <c r="U23" s="54"/>
    </row>
    <row r="24" spans="1:21" s="28" customFormat="1" ht="21.75" customHeight="1">
      <c r="A24" s="17" t="s">
        <v>62</v>
      </c>
      <c r="B24" s="50" t="s">
        <v>176</v>
      </c>
      <c r="C24" s="50"/>
      <c r="D24" s="50"/>
      <c r="E24" s="50"/>
      <c r="F24" s="17"/>
      <c r="G24" s="17"/>
      <c r="H24" s="17">
        <v>0</v>
      </c>
      <c r="I24" s="17">
        <v>0</v>
      </c>
      <c r="J24" s="17">
        <v>0</v>
      </c>
      <c r="K24" s="17">
        <v>0</v>
      </c>
      <c r="L24" s="17">
        <v>0</v>
      </c>
      <c r="M24" s="17">
        <v>0</v>
      </c>
      <c r="N24" s="17"/>
      <c r="O24" s="17"/>
      <c r="P24" s="17"/>
      <c r="Q24" s="17"/>
      <c r="R24" s="17"/>
      <c r="S24" s="17"/>
      <c r="T24" s="17"/>
      <c r="U24" s="17"/>
    </row>
    <row r="25" spans="1:21" s="28" customFormat="1" ht="21.75" customHeight="1">
      <c r="A25" s="17" t="s">
        <v>65</v>
      </c>
      <c r="B25" s="50" t="s">
        <v>177</v>
      </c>
      <c r="C25" s="50"/>
      <c r="D25" s="50"/>
      <c r="E25" s="50"/>
      <c r="F25" s="17"/>
      <c r="G25" s="17"/>
      <c r="H25" s="17">
        <f>SUM(H26:H59)</f>
        <v>1662.73</v>
      </c>
      <c r="I25" s="17">
        <f>SUM(I26:I59)</f>
        <v>0</v>
      </c>
      <c r="J25" s="17">
        <f>SUM(J26:J59)</f>
        <v>15</v>
      </c>
      <c r="K25" s="17">
        <f>SUM(K26:K59)</f>
        <v>15</v>
      </c>
      <c r="L25" s="17"/>
      <c r="M25" s="17">
        <f>SUM(M26:M59)</f>
        <v>1196.23</v>
      </c>
      <c r="N25" s="17"/>
      <c r="O25" s="17"/>
      <c r="P25" s="17"/>
      <c r="Q25" s="17"/>
      <c r="R25" s="17"/>
      <c r="S25" s="17"/>
      <c r="T25" s="17"/>
      <c r="U25" s="17"/>
    </row>
    <row r="26" spans="1:21" s="29" customFormat="1" ht="76.5">
      <c r="A26" s="54">
        <v>1</v>
      </c>
      <c r="B26" s="51" t="s">
        <v>178</v>
      </c>
      <c r="C26" s="50" t="s">
        <v>101</v>
      </c>
      <c r="D26" s="50" t="s">
        <v>152</v>
      </c>
      <c r="E26" s="51" t="s">
        <v>179</v>
      </c>
      <c r="F26" s="51" t="s">
        <v>180</v>
      </c>
      <c r="G26" s="54"/>
      <c r="H26" s="55">
        <v>350</v>
      </c>
      <c r="I26" s="54"/>
      <c r="J26" s="54">
        <v>15</v>
      </c>
      <c r="K26" s="54"/>
      <c r="L26" s="54">
        <v>7</v>
      </c>
      <c r="M26" s="54">
        <v>350</v>
      </c>
      <c r="N26" s="54">
        <v>968</v>
      </c>
      <c r="O26" s="72">
        <v>3108</v>
      </c>
      <c r="P26" s="70">
        <v>44621</v>
      </c>
      <c r="Q26" s="70">
        <v>44774</v>
      </c>
      <c r="R26" s="75" t="s">
        <v>181</v>
      </c>
      <c r="S26" s="53" t="s">
        <v>182</v>
      </c>
      <c r="T26" s="51" t="s">
        <v>123</v>
      </c>
      <c r="U26" s="54"/>
    </row>
    <row r="27" spans="1:21" s="29" customFormat="1" ht="267.75">
      <c r="A27" s="54">
        <v>2</v>
      </c>
      <c r="B27" s="53" t="s">
        <v>183</v>
      </c>
      <c r="C27" s="50" t="s">
        <v>184</v>
      </c>
      <c r="D27" s="50" t="s">
        <v>152</v>
      </c>
      <c r="E27" s="51" t="s">
        <v>185</v>
      </c>
      <c r="F27" s="58" t="s">
        <v>186</v>
      </c>
      <c r="G27" s="54"/>
      <c r="H27" s="66">
        <v>5.5</v>
      </c>
      <c r="I27" s="54"/>
      <c r="J27" s="54"/>
      <c r="K27" s="54"/>
      <c r="L27" s="54"/>
      <c r="M27" s="54"/>
      <c r="N27" s="54"/>
      <c r="O27" s="71"/>
      <c r="P27" s="54"/>
      <c r="Q27" s="54"/>
      <c r="R27" s="75" t="s">
        <v>187</v>
      </c>
      <c r="S27" s="51" t="s">
        <v>170</v>
      </c>
      <c r="T27" s="51" t="s">
        <v>123</v>
      </c>
      <c r="U27" s="56" t="s">
        <v>188</v>
      </c>
    </row>
    <row r="28" spans="1:21" s="29" customFormat="1" ht="127.5">
      <c r="A28" s="54">
        <v>3</v>
      </c>
      <c r="B28" s="51" t="s">
        <v>189</v>
      </c>
      <c r="C28" s="50" t="s">
        <v>184</v>
      </c>
      <c r="D28" s="50" t="s">
        <v>152</v>
      </c>
      <c r="E28" s="57" t="s">
        <v>153</v>
      </c>
      <c r="F28" s="53" t="s">
        <v>190</v>
      </c>
      <c r="G28" s="54"/>
      <c r="H28" s="55">
        <v>181.23</v>
      </c>
      <c r="I28" s="54"/>
      <c r="J28" s="54"/>
      <c r="K28" s="54">
        <v>15</v>
      </c>
      <c r="L28" s="54">
        <v>1</v>
      </c>
      <c r="M28" s="55">
        <v>181.23</v>
      </c>
      <c r="N28" s="54">
        <v>68</v>
      </c>
      <c r="O28" s="71">
        <v>280</v>
      </c>
      <c r="P28" s="70">
        <v>44562</v>
      </c>
      <c r="Q28" s="70">
        <v>44774</v>
      </c>
      <c r="R28" s="53" t="s">
        <v>191</v>
      </c>
      <c r="S28" s="53" t="s">
        <v>134</v>
      </c>
      <c r="T28" s="51" t="s">
        <v>123</v>
      </c>
      <c r="U28" s="56" t="s">
        <v>141</v>
      </c>
    </row>
    <row r="29" spans="1:21" s="29" customFormat="1" ht="76.5">
      <c r="A29" s="54">
        <v>4</v>
      </c>
      <c r="B29" s="51" t="s">
        <v>192</v>
      </c>
      <c r="C29" s="50" t="s">
        <v>184</v>
      </c>
      <c r="D29" s="50" t="s">
        <v>152</v>
      </c>
      <c r="E29" s="51" t="s">
        <v>193</v>
      </c>
      <c r="F29" s="53" t="s">
        <v>194</v>
      </c>
      <c r="G29" s="54"/>
      <c r="H29" s="55">
        <v>21</v>
      </c>
      <c r="I29" s="54"/>
      <c r="J29" s="54"/>
      <c r="K29" s="54"/>
      <c r="L29" s="54">
        <v>0</v>
      </c>
      <c r="M29" s="54">
        <v>0</v>
      </c>
      <c r="N29" s="54">
        <v>4</v>
      </c>
      <c r="O29" s="71">
        <v>16</v>
      </c>
      <c r="P29" s="70">
        <v>44562</v>
      </c>
      <c r="Q29" s="70">
        <v>44774</v>
      </c>
      <c r="R29" s="53" t="s">
        <v>195</v>
      </c>
      <c r="S29" s="53" t="s">
        <v>134</v>
      </c>
      <c r="T29" s="51" t="s">
        <v>123</v>
      </c>
      <c r="U29" s="56" t="s">
        <v>141</v>
      </c>
    </row>
    <row r="30" spans="1:21" s="29" customFormat="1" ht="76.5">
      <c r="A30" s="54">
        <v>5</v>
      </c>
      <c r="B30" s="51" t="s">
        <v>196</v>
      </c>
      <c r="C30" s="50" t="s">
        <v>184</v>
      </c>
      <c r="D30" s="50" t="s">
        <v>152</v>
      </c>
      <c r="E30" s="51" t="s">
        <v>197</v>
      </c>
      <c r="F30" s="53" t="s">
        <v>198</v>
      </c>
      <c r="G30" s="54"/>
      <c r="H30" s="55">
        <v>21</v>
      </c>
      <c r="I30" s="54"/>
      <c r="J30" s="54"/>
      <c r="K30" s="54"/>
      <c r="L30" s="54">
        <v>0</v>
      </c>
      <c r="M30" s="54">
        <v>0</v>
      </c>
      <c r="N30" s="54">
        <v>4</v>
      </c>
      <c r="O30" s="71">
        <v>14</v>
      </c>
      <c r="P30" s="70">
        <v>44562</v>
      </c>
      <c r="Q30" s="70">
        <v>44774</v>
      </c>
      <c r="R30" s="53" t="s">
        <v>199</v>
      </c>
      <c r="S30" s="53" t="s">
        <v>134</v>
      </c>
      <c r="T30" s="51" t="s">
        <v>123</v>
      </c>
      <c r="U30" s="56" t="s">
        <v>141</v>
      </c>
    </row>
    <row r="31" spans="1:21" s="29" customFormat="1" ht="76.5">
      <c r="A31" s="54">
        <v>6</v>
      </c>
      <c r="B31" s="51" t="s">
        <v>200</v>
      </c>
      <c r="C31" s="50" t="s">
        <v>184</v>
      </c>
      <c r="D31" s="50" t="s">
        <v>152</v>
      </c>
      <c r="E31" s="51" t="s">
        <v>201</v>
      </c>
      <c r="F31" s="53" t="s">
        <v>202</v>
      </c>
      <c r="G31" s="54"/>
      <c r="H31" s="55">
        <v>21</v>
      </c>
      <c r="I31" s="54"/>
      <c r="J31" s="54"/>
      <c r="K31" s="54"/>
      <c r="L31" s="54">
        <v>0</v>
      </c>
      <c r="M31" s="54">
        <v>0</v>
      </c>
      <c r="N31" s="54">
        <v>18</v>
      </c>
      <c r="O31" s="71">
        <v>208</v>
      </c>
      <c r="P31" s="70">
        <v>44562</v>
      </c>
      <c r="Q31" s="70">
        <v>44774</v>
      </c>
      <c r="R31" s="53" t="s">
        <v>203</v>
      </c>
      <c r="S31" s="53" t="s">
        <v>134</v>
      </c>
      <c r="T31" s="51" t="s">
        <v>123</v>
      </c>
      <c r="U31" s="56" t="s">
        <v>141</v>
      </c>
    </row>
    <row r="32" spans="1:21" s="29" customFormat="1" ht="76.5">
      <c r="A32" s="54">
        <v>7</v>
      </c>
      <c r="B32" s="51" t="s">
        <v>204</v>
      </c>
      <c r="C32" s="50" t="s">
        <v>184</v>
      </c>
      <c r="D32" s="50" t="s">
        <v>152</v>
      </c>
      <c r="E32" s="51" t="s">
        <v>205</v>
      </c>
      <c r="F32" s="53" t="s">
        <v>206</v>
      </c>
      <c r="G32" s="54"/>
      <c r="H32" s="55">
        <v>21</v>
      </c>
      <c r="I32" s="54"/>
      <c r="J32" s="54"/>
      <c r="K32" s="54"/>
      <c r="L32" s="54">
        <v>0</v>
      </c>
      <c r="M32" s="54">
        <v>0</v>
      </c>
      <c r="N32" s="54">
        <v>5</v>
      </c>
      <c r="O32" s="71">
        <v>16</v>
      </c>
      <c r="P32" s="70">
        <v>44562</v>
      </c>
      <c r="Q32" s="70">
        <v>44774</v>
      </c>
      <c r="R32" s="53" t="s">
        <v>207</v>
      </c>
      <c r="S32" s="53" t="s">
        <v>134</v>
      </c>
      <c r="T32" s="51" t="s">
        <v>123</v>
      </c>
      <c r="U32" s="56" t="s">
        <v>141</v>
      </c>
    </row>
    <row r="33" spans="1:21" s="29" customFormat="1" ht="76.5">
      <c r="A33" s="54">
        <v>8</v>
      </c>
      <c r="B33" s="51" t="s">
        <v>208</v>
      </c>
      <c r="C33" s="50" t="s">
        <v>184</v>
      </c>
      <c r="D33" s="50" t="s">
        <v>152</v>
      </c>
      <c r="E33" s="51" t="s">
        <v>209</v>
      </c>
      <c r="F33" s="53" t="s">
        <v>210</v>
      </c>
      <c r="G33" s="54"/>
      <c r="H33" s="55">
        <v>21</v>
      </c>
      <c r="I33" s="54"/>
      <c r="J33" s="54"/>
      <c r="K33" s="54"/>
      <c r="L33" s="54">
        <v>0</v>
      </c>
      <c r="M33" s="54">
        <v>0</v>
      </c>
      <c r="N33" s="54">
        <v>5</v>
      </c>
      <c r="O33" s="71">
        <v>17</v>
      </c>
      <c r="P33" s="70">
        <v>44562</v>
      </c>
      <c r="Q33" s="70">
        <v>44774</v>
      </c>
      <c r="R33" s="53" t="s">
        <v>211</v>
      </c>
      <c r="S33" s="53" t="s">
        <v>134</v>
      </c>
      <c r="T33" s="51" t="s">
        <v>123</v>
      </c>
      <c r="U33" s="56" t="s">
        <v>141</v>
      </c>
    </row>
    <row r="34" spans="1:21" s="29" customFormat="1" ht="127.5">
      <c r="A34" s="54">
        <v>9</v>
      </c>
      <c r="B34" s="51" t="s">
        <v>212</v>
      </c>
      <c r="C34" s="50" t="s">
        <v>184</v>
      </c>
      <c r="D34" s="50" t="s">
        <v>152</v>
      </c>
      <c r="E34" s="57" t="s">
        <v>213</v>
      </c>
      <c r="F34" s="53" t="s">
        <v>214</v>
      </c>
      <c r="G34" s="54"/>
      <c r="H34" s="55">
        <v>120</v>
      </c>
      <c r="I34" s="54"/>
      <c r="J34" s="54"/>
      <c r="K34" s="54"/>
      <c r="L34" s="54">
        <v>1</v>
      </c>
      <c r="M34" s="54">
        <v>120</v>
      </c>
      <c r="N34" s="54">
        <v>336</v>
      </c>
      <c r="O34" s="71">
        <v>1764</v>
      </c>
      <c r="P34" s="70">
        <v>44562</v>
      </c>
      <c r="Q34" s="70">
        <v>44774</v>
      </c>
      <c r="R34" s="53" t="s">
        <v>215</v>
      </c>
      <c r="S34" s="53" t="s">
        <v>182</v>
      </c>
      <c r="T34" s="51" t="s">
        <v>123</v>
      </c>
      <c r="U34" s="56" t="s">
        <v>141</v>
      </c>
    </row>
    <row r="35" spans="1:21" s="29" customFormat="1" ht="242.25">
      <c r="A35" s="54">
        <v>10</v>
      </c>
      <c r="B35" s="51" t="s">
        <v>216</v>
      </c>
      <c r="C35" s="50" t="s">
        <v>184</v>
      </c>
      <c r="D35" s="50" t="s">
        <v>152</v>
      </c>
      <c r="E35" s="51" t="s">
        <v>217</v>
      </c>
      <c r="F35" s="53" t="s">
        <v>218</v>
      </c>
      <c r="G35" s="54"/>
      <c r="H35" s="55">
        <v>30</v>
      </c>
      <c r="I35" s="54"/>
      <c r="J35" s="54"/>
      <c r="K35" s="54"/>
      <c r="L35" s="54">
        <v>1</v>
      </c>
      <c r="M35" s="54">
        <v>30</v>
      </c>
      <c r="N35" s="54">
        <v>600</v>
      </c>
      <c r="O35" s="71">
        <v>2690</v>
      </c>
      <c r="P35" s="70">
        <v>44562</v>
      </c>
      <c r="Q35" s="70">
        <v>44774</v>
      </c>
      <c r="R35" s="53" t="s">
        <v>219</v>
      </c>
      <c r="S35" s="53" t="s">
        <v>182</v>
      </c>
      <c r="T35" s="51" t="s">
        <v>123</v>
      </c>
      <c r="U35" s="56" t="s">
        <v>141</v>
      </c>
    </row>
    <row r="36" spans="1:21" s="29" customFormat="1" ht="63.75">
      <c r="A36" s="54">
        <v>11</v>
      </c>
      <c r="B36" s="51" t="s">
        <v>220</v>
      </c>
      <c r="C36" s="50" t="s">
        <v>184</v>
      </c>
      <c r="D36" s="50" t="s">
        <v>152</v>
      </c>
      <c r="E36" s="51" t="s">
        <v>221</v>
      </c>
      <c r="F36" s="53" t="s">
        <v>222</v>
      </c>
      <c r="G36" s="54"/>
      <c r="H36" s="55">
        <v>30</v>
      </c>
      <c r="I36" s="54"/>
      <c r="J36" s="54"/>
      <c r="K36" s="54"/>
      <c r="L36" s="54">
        <v>1</v>
      </c>
      <c r="M36" s="54">
        <v>30</v>
      </c>
      <c r="N36" s="54">
        <v>23</v>
      </c>
      <c r="O36" s="71">
        <v>69</v>
      </c>
      <c r="P36" s="70">
        <v>44562</v>
      </c>
      <c r="Q36" s="70">
        <v>44774</v>
      </c>
      <c r="R36" s="53" t="s">
        <v>223</v>
      </c>
      <c r="S36" s="53" t="s">
        <v>182</v>
      </c>
      <c r="T36" s="51" t="s">
        <v>123</v>
      </c>
      <c r="U36" s="56" t="s">
        <v>141</v>
      </c>
    </row>
    <row r="37" spans="1:21" s="29" customFormat="1" ht="165.75">
      <c r="A37" s="54">
        <v>12</v>
      </c>
      <c r="B37" s="51" t="s">
        <v>224</v>
      </c>
      <c r="C37" s="50" t="s">
        <v>184</v>
      </c>
      <c r="D37" s="50" t="s">
        <v>152</v>
      </c>
      <c r="E37" s="51" t="s">
        <v>225</v>
      </c>
      <c r="F37" s="53" t="s">
        <v>226</v>
      </c>
      <c r="G37" s="54"/>
      <c r="H37" s="55">
        <v>30</v>
      </c>
      <c r="I37" s="54"/>
      <c r="J37" s="54"/>
      <c r="K37" s="54"/>
      <c r="L37" s="54">
        <v>1</v>
      </c>
      <c r="M37" s="54">
        <v>30</v>
      </c>
      <c r="N37" s="54">
        <v>28</v>
      </c>
      <c r="O37" s="71">
        <v>86</v>
      </c>
      <c r="P37" s="70">
        <v>44562</v>
      </c>
      <c r="Q37" s="70">
        <v>44774</v>
      </c>
      <c r="R37" s="53" t="s">
        <v>227</v>
      </c>
      <c r="S37" s="53" t="s">
        <v>182</v>
      </c>
      <c r="T37" s="51" t="s">
        <v>123</v>
      </c>
      <c r="U37" s="56" t="s">
        <v>141</v>
      </c>
    </row>
    <row r="38" spans="1:21" s="29" customFormat="1" ht="89.25">
      <c r="A38" s="54">
        <v>13</v>
      </c>
      <c r="B38" s="51" t="s">
        <v>228</v>
      </c>
      <c r="C38" s="50" t="s">
        <v>184</v>
      </c>
      <c r="D38" s="50" t="s">
        <v>152</v>
      </c>
      <c r="E38" s="51" t="s">
        <v>229</v>
      </c>
      <c r="F38" s="53" t="s">
        <v>230</v>
      </c>
      <c r="G38" s="54"/>
      <c r="H38" s="55">
        <v>30</v>
      </c>
      <c r="I38" s="54"/>
      <c r="J38" s="54"/>
      <c r="K38" s="54"/>
      <c r="L38" s="54">
        <v>1</v>
      </c>
      <c r="M38" s="54">
        <v>30</v>
      </c>
      <c r="N38" s="54">
        <v>213</v>
      </c>
      <c r="O38" s="71">
        <v>647</v>
      </c>
      <c r="P38" s="70">
        <v>44562</v>
      </c>
      <c r="Q38" s="70">
        <v>44774</v>
      </c>
      <c r="R38" s="53" t="s">
        <v>231</v>
      </c>
      <c r="S38" s="53" t="s">
        <v>182</v>
      </c>
      <c r="T38" s="51" t="s">
        <v>123</v>
      </c>
      <c r="U38" s="56" t="s">
        <v>141</v>
      </c>
    </row>
    <row r="39" spans="1:21" s="29" customFormat="1" ht="89.25">
      <c r="A39" s="54">
        <v>14</v>
      </c>
      <c r="B39" s="51" t="s">
        <v>232</v>
      </c>
      <c r="C39" s="50" t="s">
        <v>184</v>
      </c>
      <c r="D39" s="50" t="s">
        <v>152</v>
      </c>
      <c r="E39" s="51" t="s">
        <v>233</v>
      </c>
      <c r="F39" s="53" t="s">
        <v>234</v>
      </c>
      <c r="G39" s="54"/>
      <c r="H39" s="55">
        <v>21</v>
      </c>
      <c r="I39" s="54"/>
      <c r="J39" s="54"/>
      <c r="K39" s="54"/>
      <c r="L39" s="54">
        <v>1</v>
      </c>
      <c r="M39" s="54">
        <v>21</v>
      </c>
      <c r="N39" s="54">
        <v>40</v>
      </c>
      <c r="O39" s="71">
        <v>120</v>
      </c>
      <c r="P39" s="70">
        <v>44562</v>
      </c>
      <c r="Q39" s="70">
        <v>44774</v>
      </c>
      <c r="R39" s="53" t="s">
        <v>235</v>
      </c>
      <c r="S39" s="51" t="s">
        <v>161</v>
      </c>
      <c r="T39" s="51" t="s">
        <v>123</v>
      </c>
      <c r="U39" s="56" t="s">
        <v>141</v>
      </c>
    </row>
    <row r="40" spans="1:21" s="29" customFormat="1" ht="89.25">
      <c r="A40" s="54">
        <v>15</v>
      </c>
      <c r="B40" s="51" t="s">
        <v>236</v>
      </c>
      <c r="C40" s="50" t="s">
        <v>184</v>
      </c>
      <c r="D40" s="50" t="s">
        <v>152</v>
      </c>
      <c r="E40" s="51" t="s">
        <v>237</v>
      </c>
      <c r="F40" s="53" t="s">
        <v>238</v>
      </c>
      <c r="G40" s="54"/>
      <c r="H40" s="55">
        <v>6</v>
      </c>
      <c r="I40" s="54"/>
      <c r="J40" s="54"/>
      <c r="K40" s="54"/>
      <c r="L40" s="54">
        <v>1</v>
      </c>
      <c r="M40" s="54">
        <v>6</v>
      </c>
      <c r="N40" s="54">
        <v>35</v>
      </c>
      <c r="O40" s="71">
        <v>113</v>
      </c>
      <c r="P40" s="70">
        <v>44562</v>
      </c>
      <c r="Q40" s="70">
        <v>44774</v>
      </c>
      <c r="R40" s="53" t="s">
        <v>239</v>
      </c>
      <c r="S40" s="51" t="s">
        <v>161</v>
      </c>
      <c r="T40" s="51" t="s">
        <v>123</v>
      </c>
      <c r="U40" s="56" t="s">
        <v>141</v>
      </c>
    </row>
    <row r="41" spans="1:21" s="29" customFormat="1" ht="89.25">
      <c r="A41" s="54">
        <v>16</v>
      </c>
      <c r="B41" s="51" t="s">
        <v>240</v>
      </c>
      <c r="C41" s="50" t="s">
        <v>184</v>
      </c>
      <c r="D41" s="50" t="s">
        <v>152</v>
      </c>
      <c r="E41" s="51" t="s">
        <v>241</v>
      </c>
      <c r="F41" s="53" t="s">
        <v>242</v>
      </c>
      <c r="G41" s="54"/>
      <c r="H41" s="55">
        <v>6</v>
      </c>
      <c r="I41" s="54"/>
      <c r="J41" s="54"/>
      <c r="K41" s="54"/>
      <c r="L41" s="54">
        <v>1</v>
      </c>
      <c r="M41" s="54">
        <v>6</v>
      </c>
      <c r="N41" s="54">
        <v>45</v>
      </c>
      <c r="O41" s="71">
        <v>164</v>
      </c>
      <c r="P41" s="70">
        <v>44562</v>
      </c>
      <c r="Q41" s="70">
        <v>44774</v>
      </c>
      <c r="R41" s="53" t="s">
        <v>243</v>
      </c>
      <c r="S41" s="51" t="s">
        <v>161</v>
      </c>
      <c r="T41" s="51" t="s">
        <v>123</v>
      </c>
      <c r="U41" s="56" t="s">
        <v>141</v>
      </c>
    </row>
    <row r="42" spans="1:21" s="29" customFormat="1" ht="89.25">
      <c r="A42" s="54">
        <v>17</v>
      </c>
      <c r="B42" s="51" t="s">
        <v>244</v>
      </c>
      <c r="C42" s="50" t="s">
        <v>184</v>
      </c>
      <c r="D42" s="50" t="s">
        <v>152</v>
      </c>
      <c r="E42" s="51" t="s">
        <v>245</v>
      </c>
      <c r="F42" s="53" t="s">
        <v>246</v>
      </c>
      <c r="G42" s="54"/>
      <c r="H42" s="55">
        <v>21</v>
      </c>
      <c r="I42" s="54"/>
      <c r="J42" s="54"/>
      <c r="K42" s="54"/>
      <c r="L42" s="54">
        <v>0</v>
      </c>
      <c r="M42" s="54">
        <v>0</v>
      </c>
      <c r="N42" s="54">
        <v>15</v>
      </c>
      <c r="O42" s="71">
        <v>62</v>
      </c>
      <c r="P42" s="70">
        <v>44562</v>
      </c>
      <c r="Q42" s="70">
        <v>44774</v>
      </c>
      <c r="R42" s="53" t="s">
        <v>247</v>
      </c>
      <c r="S42" s="51" t="s">
        <v>161</v>
      </c>
      <c r="T42" s="51" t="s">
        <v>123</v>
      </c>
      <c r="U42" s="56" t="s">
        <v>141</v>
      </c>
    </row>
    <row r="43" spans="1:21" s="29" customFormat="1" ht="89.25">
      <c r="A43" s="54">
        <v>18</v>
      </c>
      <c r="B43" s="51" t="s">
        <v>248</v>
      </c>
      <c r="C43" s="50" t="s">
        <v>184</v>
      </c>
      <c r="D43" s="50" t="s">
        <v>152</v>
      </c>
      <c r="E43" s="51" t="s">
        <v>249</v>
      </c>
      <c r="F43" s="53" t="s">
        <v>250</v>
      </c>
      <c r="G43" s="54"/>
      <c r="H43" s="55">
        <v>21</v>
      </c>
      <c r="I43" s="54"/>
      <c r="J43" s="54"/>
      <c r="K43" s="54"/>
      <c r="L43" s="54">
        <v>1</v>
      </c>
      <c r="M43" s="54">
        <v>21</v>
      </c>
      <c r="N43" s="54">
        <v>26</v>
      </c>
      <c r="O43" s="71">
        <v>112</v>
      </c>
      <c r="P43" s="70">
        <v>44562</v>
      </c>
      <c r="Q43" s="70">
        <v>44774</v>
      </c>
      <c r="R43" s="53" t="s">
        <v>247</v>
      </c>
      <c r="S43" s="51" t="s">
        <v>161</v>
      </c>
      <c r="T43" s="51" t="s">
        <v>123</v>
      </c>
      <c r="U43" s="56" t="s">
        <v>141</v>
      </c>
    </row>
    <row r="44" spans="1:21" s="29" customFormat="1" ht="102">
      <c r="A44" s="54">
        <v>19</v>
      </c>
      <c r="B44" s="51" t="s">
        <v>251</v>
      </c>
      <c r="C44" s="50" t="s">
        <v>184</v>
      </c>
      <c r="D44" s="50" t="s">
        <v>152</v>
      </c>
      <c r="E44" s="51" t="s">
        <v>252</v>
      </c>
      <c r="F44" s="60" t="s">
        <v>253</v>
      </c>
      <c r="G44" s="54"/>
      <c r="H44" s="55">
        <v>30</v>
      </c>
      <c r="I44" s="54"/>
      <c r="J44" s="54"/>
      <c r="K44" s="54"/>
      <c r="L44" s="54">
        <v>1</v>
      </c>
      <c r="M44" s="54">
        <v>30</v>
      </c>
      <c r="N44" s="54">
        <v>35</v>
      </c>
      <c r="O44" s="71">
        <v>185</v>
      </c>
      <c r="P44" s="70">
        <v>44562</v>
      </c>
      <c r="Q44" s="70">
        <v>44774</v>
      </c>
      <c r="R44" s="75" t="s">
        <v>254</v>
      </c>
      <c r="S44" s="51" t="s">
        <v>140</v>
      </c>
      <c r="T44" s="51" t="s">
        <v>123</v>
      </c>
      <c r="U44" s="56" t="s">
        <v>141</v>
      </c>
    </row>
    <row r="45" spans="1:21" s="29" customFormat="1" ht="89.25">
      <c r="A45" s="54">
        <v>20</v>
      </c>
      <c r="B45" s="51" t="s">
        <v>255</v>
      </c>
      <c r="C45" s="50" t="s">
        <v>184</v>
      </c>
      <c r="D45" s="50" t="s">
        <v>152</v>
      </c>
      <c r="E45" s="51" t="s">
        <v>256</v>
      </c>
      <c r="F45" s="60" t="s">
        <v>257</v>
      </c>
      <c r="G45" s="54"/>
      <c r="H45" s="55">
        <v>30</v>
      </c>
      <c r="I45" s="54"/>
      <c r="J45" s="54"/>
      <c r="K45" s="54"/>
      <c r="L45" s="54">
        <v>1</v>
      </c>
      <c r="M45" s="54">
        <v>30</v>
      </c>
      <c r="N45" s="54">
        <v>24</v>
      </c>
      <c r="O45" s="71">
        <v>83</v>
      </c>
      <c r="P45" s="70">
        <v>44562</v>
      </c>
      <c r="Q45" s="70">
        <v>44774</v>
      </c>
      <c r="R45" s="75" t="s">
        <v>258</v>
      </c>
      <c r="S45" s="51" t="s">
        <v>140</v>
      </c>
      <c r="T45" s="51" t="s">
        <v>123</v>
      </c>
      <c r="U45" s="56" t="s">
        <v>141</v>
      </c>
    </row>
    <row r="46" spans="1:21" s="29" customFormat="1" ht="102">
      <c r="A46" s="54">
        <v>21</v>
      </c>
      <c r="B46" s="51" t="s">
        <v>259</v>
      </c>
      <c r="C46" s="50" t="s">
        <v>184</v>
      </c>
      <c r="D46" s="50" t="s">
        <v>152</v>
      </c>
      <c r="E46" s="51" t="s">
        <v>260</v>
      </c>
      <c r="F46" s="60" t="s">
        <v>261</v>
      </c>
      <c r="G46" s="54"/>
      <c r="H46" s="55">
        <v>30</v>
      </c>
      <c r="I46" s="54"/>
      <c r="J46" s="54"/>
      <c r="K46" s="54"/>
      <c r="L46" s="54">
        <v>1</v>
      </c>
      <c r="M46" s="54">
        <v>30</v>
      </c>
      <c r="N46" s="54">
        <v>30</v>
      </c>
      <c r="O46" s="71">
        <v>92</v>
      </c>
      <c r="P46" s="70">
        <v>44562</v>
      </c>
      <c r="Q46" s="70">
        <v>44774</v>
      </c>
      <c r="R46" s="75" t="s">
        <v>262</v>
      </c>
      <c r="S46" s="51" t="s">
        <v>140</v>
      </c>
      <c r="T46" s="51" t="s">
        <v>123</v>
      </c>
      <c r="U46" s="56" t="s">
        <v>141</v>
      </c>
    </row>
    <row r="47" spans="1:21" s="29" customFormat="1" ht="102">
      <c r="A47" s="54">
        <v>22</v>
      </c>
      <c r="B47" s="51" t="s">
        <v>263</v>
      </c>
      <c r="C47" s="50" t="s">
        <v>184</v>
      </c>
      <c r="D47" s="50" t="s">
        <v>152</v>
      </c>
      <c r="E47" s="51" t="s">
        <v>264</v>
      </c>
      <c r="F47" s="60" t="s">
        <v>265</v>
      </c>
      <c r="G47" s="54"/>
      <c r="H47" s="55">
        <v>30</v>
      </c>
      <c r="I47" s="54"/>
      <c r="J47" s="54"/>
      <c r="K47" s="54"/>
      <c r="L47" s="54">
        <v>1</v>
      </c>
      <c r="M47" s="54">
        <v>30</v>
      </c>
      <c r="N47" s="54">
        <v>28</v>
      </c>
      <c r="O47" s="71">
        <v>141</v>
      </c>
      <c r="P47" s="70">
        <v>44562</v>
      </c>
      <c r="Q47" s="70">
        <v>44774</v>
      </c>
      <c r="R47" s="75" t="s">
        <v>266</v>
      </c>
      <c r="S47" s="51" t="s">
        <v>140</v>
      </c>
      <c r="T47" s="51" t="s">
        <v>123</v>
      </c>
      <c r="U47" s="56" t="s">
        <v>141</v>
      </c>
    </row>
    <row r="48" spans="1:21" s="29" customFormat="1" ht="140.25">
      <c r="A48" s="54">
        <v>23</v>
      </c>
      <c r="B48" s="51" t="s">
        <v>267</v>
      </c>
      <c r="C48" s="50" t="s">
        <v>184</v>
      </c>
      <c r="D48" s="50" t="s">
        <v>152</v>
      </c>
      <c r="E48" s="57" t="s">
        <v>268</v>
      </c>
      <c r="F48" s="53" t="s">
        <v>269</v>
      </c>
      <c r="G48" s="54"/>
      <c r="H48" s="55">
        <v>146</v>
      </c>
      <c r="I48" s="54"/>
      <c r="J48" s="54"/>
      <c r="K48" s="54"/>
      <c r="L48" s="54">
        <v>1</v>
      </c>
      <c r="M48" s="54">
        <v>146</v>
      </c>
      <c r="N48" s="54">
        <v>125</v>
      </c>
      <c r="O48" s="71">
        <v>376</v>
      </c>
      <c r="P48" s="70">
        <v>44562</v>
      </c>
      <c r="Q48" s="70">
        <v>44774</v>
      </c>
      <c r="R48" s="53" t="s">
        <v>270</v>
      </c>
      <c r="S48" s="51" t="s">
        <v>106</v>
      </c>
      <c r="T48" s="51" t="s">
        <v>123</v>
      </c>
      <c r="U48" s="56" t="s">
        <v>141</v>
      </c>
    </row>
    <row r="49" spans="1:21" s="29" customFormat="1" ht="51">
      <c r="A49" s="54">
        <v>24</v>
      </c>
      <c r="B49" s="51" t="s">
        <v>271</v>
      </c>
      <c r="C49" s="50" t="s">
        <v>184</v>
      </c>
      <c r="D49" s="50" t="s">
        <v>152</v>
      </c>
      <c r="E49" s="51" t="s">
        <v>272</v>
      </c>
      <c r="F49" s="53" t="s">
        <v>273</v>
      </c>
      <c r="G49" s="54"/>
      <c r="H49" s="55">
        <v>30</v>
      </c>
      <c r="I49" s="54"/>
      <c r="J49" s="54"/>
      <c r="K49" s="54"/>
      <c r="L49" s="54">
        <v>1</v>
      </c>
      <c r="M49" s="54">
        <v>30</v>
      </c>
      <c r="N49" s="54">
        <v>125</v>
      </c>
      <c r="O49" s="71">
        <v>355</v>
      </c>
      <c r="P49" s="70">
        <v>44562</v>
      </c>
      <c r="Q49" s="70">
        <v>44774</v>
      </c>
      <c r="R49" s="53" t="s">
        <v>274</v>
      </c>
      <c r="S49" s="51" t="s">
        <v>106</v>
      </c>
      <c r="T49" s="51" t="s">
        <v>123</v>
      </c>
      <c r="U49" s="56" t="s">
        <v>141</v>
      </c>
    </row>
    <row r="50" spans="1:21" s="29" customFormat="1" ht="89.25">
      <c r="A50" s="54">
        <v>25</v>
      </c>
      <c r="B50" s="51" t="s">
        <v>275</v>
      </c>
      <c r="C50" s="50" t="s">
        <v>184</v>
      </c>
      <c r="D50" s="50" t="s">
        <v>152</v>
      </c>
      <c r="E50" s="51" t="s">
        <v>276</v>
      </c>
      <c r="F50" s="53" t="s">
        <v>277</v>
      </c>
      <c r="G50" s="54"/>
      <c r="H50" s="55">
        <v>30</v>
      </c>
      <c r="I50" s="54"/>
      <c r="J50" s="54"/>
      <c r="K50" s="54"/>
      <c r="L50" s="54">
        <v>1</v>
      </c>
      <c r="M50" s="54">
        <v>30</v>
      </c>
      <c r="N50" s="54">
        <v>236</v>
      </c>
      <c r="O50" s="71">
        <v>787</v>
      </c>
      <c r="P50" s="70">
        <v>44562</v>
      </c>
      <c r="Q50" s="70">
        <v>44774</v>
      </c>
      <c r="R50" s="53" t="s">
        <v>278</v>
      </c>
      <c r="S50" s="51" t="s">
        <v>106</v>
      </c>
      <c r="T50" s="51" t="s">
        <v>123</v>
      </c>
      <c r="U50" s="56" t="s">
        <v>141</v>
      </c>
    </row>
    <row r="51" spans="1:21" s="29" customFormat="1" ht="153">
      <c r="A51" s="54">
        <v>26</v>
      </c>
      <c r="B51" s="51" t="s">
        <v>279</v>
      </c>
      <c r="C51" s="50" t="s">
        <v>184</v>
      </c>
      <c r="D51" s="50" t="s">
        <v>152</v>
      </c>
      <c r="E51" s="51" t="s">
        <v>280</v>
      </c>
      <c r="F51" s="53" t="s">
        <v>281</v>
      </c>
      <c r="G51" s="54"/>
      <c r="H51" s="55">
        <v>30</v>
      </c>
      <c r="I51" s="54"/>
      <c r="J51" s="54"/>
      <c r="K51" s="54"/>
      <c r="L51" s="54">
        <v>0</v>
      </c>
      <c r="M51" s="54">
        <v>0</v>
      </c>
      <c r="N51" s="54">
        <v>30</v>
      </c>
      <c r="O51" s="71">
        <v>91</v>
      </c>
      <c r="P51" s="70">
        <v>44562</v>
      </c>
      <c r="Q51" s="70">
        <v>44774</v>
      </c>
      <c r="R51" s="53" t="s">
        <v>282</v>
      </c>
      <c r="S51" s="51" t="s">
        <v>106</v>
      </c>
      <c r="T51" s="51" t="s">
        <v>123</v>
      </c>
      <c r="U51" s="56" t="s">
        <v>141</v>
      </c>
    </row>
    <row r="52" spans="1:21" s="29" customFormat="1" ht="102">
      <c r="A52" s="54">
        <v>27</v>
      </c>
      <c r="B52" s="51" t="s">
        <v>283</v>
      </c>
      <c r="C52" s="50" t="s">
        <v>184</v>
      </c>
      <c r="D52" s="50" t="s">
        <v>152</v>
      </c>
      <c r="E52" s="51" t="s">
        <v>284</v>
      </c>
      <c r="F52" s="53" t="s">
        <v>285</v>
      </c>
      <c r="G52" s="54"/>
      <c r="H52" s="55">
        <v>30</v>
      </c>
      <c r="I52" s="54"/>
      <c r="J52" s="54"/>
      <c r="K52" s="54"/>
      <c r="L52" s="54">
        <v>1</v>
      </c>
      <c r="M52" s="54">
        <v>30</v>
      </c>
      <c r="N52" s="54">
        <v>112</v>
      </c>
      <c r="O52" s="71">
        <v>253</v>
      </c>
      <c r="P52" s="70">
        <v>44562</v>
      </c>
      <c r="Q52" s="70">
        <v>44774</v>
      </c>
      <c r="R52" s="53" t="s">
        <v>286</v>
      </c>
      <c r="S52" s="51" t="s">
        <v>106</v>
      </c>
      <c r="T52" s="51" t="s">
        <v>123</v>
      </c>
      <c r="U52" s="56" t="s">
        <v>141</v>
      </c>
    </row>
    <row r="53" spans="1:21" s="29" customFormat="1" ht="140.25">
      <c r="A53" s="54">
        <v>28</v>
      </c>
      <c r="B53" s="51" t="s">
        <v>287</v>
      </c>
      <c r="C53" s="50" t="s">
        <v>184</v>
      </c>
      <c r="D53" s="50" t="s">
        <v>152</v>
      </c>
      <c r="E53" s="51" t="s">
        <v>288</v>
      </c>
      <c r="F53" s="53" t="s">
        <v>289</v>
      </c>
      <c r="G53" s="54"/>
      <c r="H53" s="55">
        <v>30</v>
      </c>
      <c r="I53" s="54"/>
      <c r="J53" s="54"/>
      <c r="K53" s="54"/>
      <c r="L53" s="54">
        <v>0</v>
      </c>
      <c r="M53" s="54">
        <v>0</v>
      </c>
      <c r="N53" s="54">
        <v>16</v>
      </c>
      <c r="O53" s="71">
        <v>53</v>
      </c>
      <c r="P53" s="70">
        <v>44562</v>
      </c>
      <c r="Q53" s="70">
        <v>44774</v>
      </c>
      <c r="R53" s="53" t="s">
        <v>290</v>
      </c>
      <c r="S53" s="51" t="s">
        <v>106</v>
      </c>
      <c r="T53" s="51" t="s">
        <v>123</v>
      </c>
      <c r="U53" s="56" t="s">
        <v>141</v>
      </c>
    </row>
    <row r="54" spans="1:21" s="29" customFormat="1" ht="76.5">
      <c r="A54" s="54">
        <v>29</v>
      </c>
      <c r="B54" s="51" t="s">
        <v>291</v>
      </c>
      <c r="C54" s="50" t="s">
        <v>184</v>
      </c>
      <c r="D54" s="50" t="s">
        <v>152</v>
      </c>
      <c r="E54" s="57" t="s">
        <v>292</v>
      </c>
      <c r="F54" s="57" t="s">
        <v>293</v>
      </c>
      <c r="G54" s="54"/>
      <c r="H54" s="55">
        <v>200</v>
      </c>
      <c r="I54" s="54"/>
      <c r="J54" s="54"/>
      <c r="K54" s="54"/>
      <c r="L54" s="54">
        <v>0</v>
      </c>
      <c r="M54" s="54">
        <v>0</v>
      </c>
      <c r="N54" s="54">
        <v>45</v>
      </c>
      <c r="O54" s="71">
        <v>198</v>
      </c>
      <c r="P54" s="70">
        <v>44562</v>
      </c>
      <c r="Q54" s="70">
        <v>44774</v>
      </c>
      <c r="R54" s="75" t="s">
        <v>294</v>
      </c>
      <c r="S54" s="51" t="s">
        <v>122</v>
      </c>
      <c r="T54" s="51" t="s">
        <v>123</v>
      </c>
      <c r="U54" s="56" t="s">
        <v>141</v>
      </c>
    </row>
    <row r="55" spans="1:21" s="29" customFormat="1" ht="76.5">
      <c r="A55" s="54">
        <v>30</v>
      </c>
      <c r="B55" s="51" t="s">
        <v>295</v>
      </c>
      <c r="C55" s="50" t="s">
        <v>184</v>
      </c>
      <c r="D55" s="50" t="s">
        <v>152</v>
      </c>
      <c r="E55" s="51" t="s">
        <v>296</v>
      </c>
      <c r="F55" s="51" t="s">
        <v>297</v>
      </c>
      <c r="G55" s="54"/>
      <c r="H55" s="55">
        <v>15</v>
      </c>
      <c r="I55" s="54"/>
      <c r="J55" s="54"/>
      <c r="K55" s="54"/>
      <c r="L55" s="54">
        <v>0</v>
      </c>
      <c r="M55" s="54">
        <v>0</v>
      </c>
      <c r="N55" s="54">
        <v>16</v>
      </c>
      <c r="O55" s="71">
        <v>52</v>
      </c>
      <c r="P55" s="70">
        <v>44562</v>
      </c>
      <c r="Q55" s="70">
        <v>44774</v>
      </c>
      <c r="R55" s="75" t="s">
        <v>298</v>
      </c>
      <c r="S55" s="51" t="s">
        <v>122</v>
      </c>
      <c r="T55" s="51" t="s">
        <v>123</v>
      </c>
      <c r="U55" s="56" t="s">
        <v>141</v>
      </c>
    </row>
    <row r="56" spans="1:21" s="29" customFormat="1" ht="89.25">
      <c r="A56" s="54">
        <v>31</v>
      </c>
      <c r="B56" s="51" t="s">
        <v>299</v>
      </c>
      <c r="C56" s="50" t="s">
        <v>184</v>
      </c>
      <c r="D56" s="50" t="s">
        <v>152</v>
      </c>
      <c r="E56" s="51" t="s">
        <v>300</v>
      </c>
      <c r="F56" s="51" t="s">
        <v>301</v>
      </c>
      <c r="G56" s="54"/>
      <c r="H56" s="55">
        <v>15</v>
      </c>
      <c r="I56" s="54"/>
      <c r="J56" s="54"/>
      <c r="K56" s="54"/>
      <c r="L56" s="54">
        <v>0</v>
      </c>
      <c r="M56" s="54">
        <v>0</v>
      </c>
      <c r="N56" s="54">
        <v>14</v>
      </c>
      <c r="O56" s="71">
        <v>57</v>
      </c>
      <c r="P56" s="70">
        <v>44562</v>
      </c>
      <c r="Q56" s="70">
        <v>44774</v>
      </c>
      <c r="R56" s="75" t="s">
        <v>302</v>
      </c>
      <c r="S56" s="51" t="s">
        <v>122</v>
      </c>
      <c r="T56" s="51" t="s">
        <v>123</v>
      </c>
      <c r="U56" s="56" t="s">
        <v>141</v>
      </c>
    </row>
    <row r="57" spans="1:21" s="29" customFormat="1" ht="89.25">
      <c r="A57" s="54">
        <v>32</v>
      </c>
      <c r="B57" s="51" t="s">
        <v>303</v>
      </c>
      <c r="C57" s="50" t="s">
        <v>184</v>
      </c>
      <c r="D57" s="50" t="s">
        <v>152</v>
      </c>
      <c r="E57" s="51" t="s">
        <v>304</v>
      </c>
      <c r="F57" s="51" t="s">
        <v>305</v>
      </c>
      <c r="G57" s="54"/>
      <c r="H57" s="55">
        <v>15</v>
      </c>
      <c r="I57" s="54"/>
      <c r="J57" s="54"/>
      <c r="K57" s="54"/>
      <c r="L57" s="54">
        <v>0</v>
      </c>
      <c r="M57" s="54">
        <v>0</v>
      </c>
      <c r="N57" s="54">
        <v>31</v>
      </c>
      <c r="O57" s="71">
        <v>96</v>
      </c>
      <c r="P57" s="70">
        <v>44562</v>
      </c>
      <c r="Q57" s="70">
        <v>44774</v>
      </c>
      <c r="R57" s="75" t="s">
        <v>302</v>
      </c>
      <c r="S57" s="51" t="s">
        <v>122</v>
      </c>
      <c r="T57" s="51" t="s">
        <v>123</v>
      </c>
      <c r="U57" s="56" t="s">
        <v>141</v>
      </c>
    </row>
    <row r="58" spans="1:21" s="29" customFormat="1" ht="89.25">
      <c r="A58" s="54">
        <v>33</v>
      </c>
      <c r="B58" s="51" t="s">
        <v>306</v>
      </c>
      <c r="C58" s="50" t="s">
        <v>184</v>
      </c>
      <c r="D58" s="50" t="s">
        <v>152</v>
      </c>
      <c r="E58" s="51" t="s">
        <v>307</v>
      </c>
      <c r="F58" s="51" t="s">
        <v>308</v>
      </c>
      <c r="G58" s="54"/>
      <c r="H58" s="55">
        <v>15</v>
      </c>
      <c r="I58" s="54"/>
      <c r="J58" s="54"/>
      <c r="K58" s="54"/>
      <c r="L58" s="54">
        <v>1</v>
      </c>
      <c r="M58" s="54">
        <v>15</v>
      </c>
      <c r="N58" s="54">
        <v>25</v>
      </c>
      <c r="O58" s="71">
        <v>87</v>
      </c>
      <c r="P58" s="70">
        <v>44562</v>
      </c>
      <c r="Q58" s="70">
        <v>44774</v>
      </c>
      <c r="R58" s="75" t="s">
        <v>309</v>
      </c>
      <c r="S58" s="51" t="s">
        <v>122</v>
      </c>
      <c r="T58" s="51" t="s">
        <v>123</v>
      </c>
      <c r="U58" s="56" t="s">
        <v>141</v>
      </c>
    </row>
    <row r="59" spans="1:21" s="29" customFormat="1" ht="216.75">
      <c r="A59" s="54">
        <v>34</v>
      </c>
      <c r="B59" s="51" t="s">
        <v>310</v>
      </c>
      <c r="C59" s="50" t="s">
        <v>184</v>
      </c>
      <c r="D59" s="50" t="s">
        <v>152</v>
      </c>
      <c r="E59" s="51" t="s">
        <v>311</v>
      </c>
      <c r="F59" s="51" t="s">
        <v>312</v>
      </c>
      <c r="G59" s="54"/>
      <c r="H59" s="55">
        <v>30</v>
      </c>
      <c r="I59" s="54"/>
      <c r="J59" s="54"/>
      <c r="K59" s="54"/>
      <c r="L59" s="54">
        <v>0</v>
      </c>
      <c r="M59" s="54">
        <v>0</v>
      </c>
      <c r="N59" s="54">
        <v>22</v>
      </c>
      <c r="O59" s="71">
        <v>88</v>
      </c>
      <c r="P59" s="70">
        <v>44562</v>
      </c>
      <c r="Q59" s="70">
        <v>44774</v>
      </c>
      <c r="R59" s="75" t="s">
        <v>309</v>
      </c>
      <c r="S59" s="51" t="s">
        <v>122</v>
      </c>
      <c r="T59" s="51" t="s">
        <v>123</v>
      </c>
      <c r="U59" s="56" t="s">
        <v>141</v>
      </c>
    </row>
    <row r="60" spans="1:21" s="28" customFormat="1" ht="12.75">
      <c r="A60" s="17" t="s">
        <v>313</v>
      </c>
      <c r="B60" s="50" t="s">
        <v>314</v>
      </c>
      <c r="C60" s="50"/>
      <c r="D60" s="50"/>
      <c r="E60" s="50"/>
      <c r="F60" s="17"/>
      <c r="G60" s="17"/>
      <c r="H60" s="17">
        <f>SUM(H61:H65)</f>
        <v>512</v>
      </c>
      <c r="I60" s="17"/>
      <c r="J60" s="17"/>
      <c r="K60" s="17"/>
      <c r="L60" s="17"/>
      <c r="M60" s="17"/>
      <c r="N60" s="17"/>
      <c r="O60" s="17"/>
      <c r="P60" s="17"/>
      <c r="Q60" s="17"/>
      <c r="R60" s="17"/>
      <c r="S60" s="17"/>
      <c r="T60" s="17"/>
      <c r="U60" s="17"/>
    </row>
    <row r="61" spans="1:21" s="29" customFormat="1" ht="165.75">
      <c r="A61" s="54">
        <v>1</v>
      </c>
      <c r="B61" s="60" t="s">
        <v>315</v>
      </c>
      <c r="C61" s="50" t="s">
        <v>101</v>
      </c>
      <c r="D61" s="50" t="s">
        <v>152</v>
      </c>
      <c r="E61" s="51" t="s">
        <v>316</v>
      </c>
      <c r="F61" s="53" t="s">
        <v>317</v>
      </c>
      <c r="G61" s="54"/>
      <c r="H61" s="64">
        <v>120</v>
      </c>
      <c r="I61" s="54"/>
      <c r="J61" s="54">
        <v>15</v>
      </c>
      <c r="K61" s="54"/>
      <c r="L61" s="54">
        <v>0</v>
      </c>
      <c r="M61" s="54">
        <v>0</v>
      </c>
      <c r="N61" s="54">
        <v>4</v>
      </c>
      <c r="O61" s="72">
        <v>20</v>
      </c>
      <c r="P61" s="70">
        <v>44562</v>
      </c>
      <c r="Q61" s="70">
        <v>44774</v>
      </c>
      <c r="R61" s="75" t="s">
        <v>318</v>
      </c>
      <c r="S61" s="51" t="s">
        <v>170</v>
      </c>
      <c r="T61" s="51" t="s">
        <v>135</v>
      </c>
      <c r="U61" s="54"/>
    </row>
    <row r="62" spans="1:21" s="29" customFormat="1" ht="165.75">
      <c r="A62" s="54">
        <v>2</v>
      </c>
      <c r="B62" s="51" t="s">
        <v>319</v>
      </c>
      <c r="C62" s="50" t="s">
        <v>101</v>
      </c>
      <c r="D62" s="50" t="s">
        <v>152</v>
      </c>
      <c r="E62" s="57" t="s">
        <v>320</v>
      </c>
      <c r="F62" s="53" t="s">
        <v>321</v>
      </c>
      <c r="G62" s="54"/>
      <c r="H62" s="55">
        <v>132</v>
      </c>
      <c r="I62" s="54"/>
      <c r="J62" s="54"/>
      <c r="K62" s="54">
        <v>8</v>
      </c>
      <c r="L62" s="54">
        <v>1</v>
      </c>
      <c r="M62" s="54">
        <v>132</v>
      </c>
      <c r="N62" s="54">
        <v>200</v>
      </c>
      <c r="O62" s="71">
        <v>713</v>
      </c>
      <c r="P62" s="70">
        <v>44562</v>
      </c>
      <c r="Q62" s="70">
        <v>44774</v>
      </c>
      <c r="R62" s="53" t="s">
        <v>322</v>
      </c>
      <c r="S62" s="53" t="s">
        <v>182</v>
      </c>
      <c r="T62" s="51" t="s">
        <v>123</v>
      </c>
      <c r="U62" s="56" t="s">
        <v>141</v>
      </c>
    </row>
    <row r="63" spans="1:21" s="29" customFormat="1" ht="165.75">
      <c r="A63" s="54">
        <v>3</v>
      </c>
      <c r="B63" s="51" t="s">
        <v>323</v>
      </c>
      <c r="C63" s="50" t="s">
        <v>101</v>
      </c>
      <c r="D63" s="50" t="s">
        <v>152</v>
      </c>
      <c r="E63" s="51" t="s">
        <v>324</v>
      </c>
      <c r="F63" s="53" t="s">
        <v>325</v>
      </c>
      <c r="G63" s="54"/>
      <c r="H63" s="55">
        <v>30</v>
      </c>
      <c r="I63" s="54"/>
      <c r="J63" s="54"/>
      <c r="K63" s="54"/>
      <c r="L63" s="54">
        <v>1</v>
      </c>
      <c r="M63" s="54">
        <v>30</v>
      </c>
      <c r="N63" s="54">
        <v>38</v>
      </c>
      <c r="O63" s="71">
        <v>167</v>
      </c>
      <c r="P63" s="70">
        <v>44562</v>
      </c>
      <c r="Q63" s="70">
        <v>44774</v>
      </c>
      <c r="R63" s="53" t="s">
        <v>326</v>
      </c>
      <c r="S63" s="53" t="s">
        <v>182</v>
      </c>
      <c r="T63" s="51" t="s">
        <v>123</v>
      </c>
      <c r="U63" s="56" t="s">
        <v>141</v>
      </c>
    </row>
    <row r="64" spans="1:21" s="29" customFormat="1" ht="89.25">
      <c r="A64" s="54">
        <v>4</v>
      </c>
      <c r="B64" s="57" t="s">
        <v>327</v>
      </c>
      <c r="C64" s="50" t="s">
        <v>101</v>
      </c>
      <c r="D64" s="50" t="s">
        <v>152</v>
      </c>
      <c r="E64" s="57" t="s">
        <v>328</v>
      </c>
      <c r="F64" s="53" t="s">
        <v>329</v>
      </c>
      <c r="G64" s="54"/>
      <c r="H64" s="55">
        <v>200</v>
      </c>
      <c r="I64" s="54"/>
      <c r="J64" s="54"/>
      <c r="K64" s="54"/>
      <c r="L64" s="54">
        <v>1</v>
      </c>
      <c r="M64" s="54">
        <v>200</v>
      </c>
      <c r="N64" s="54">
        <v>158</v>
      </c>
      <c r="O64" s="71">
        <v>485</v>
      </c>
      <c r="P64" s="70">
        <v>44562</v>
      </c>
      <c r="Q64" s="70">
        <v>44774</v>
      </c>
      <c r="R64" s="53" t="s">
        <v>247</v>
      </c>
      <c r="S64" s="51" t="s">
        <v>161</v>
      </c>
      <c r="T64" s="51" t="s">
        <v>123</v>
      </c>
      <c r="U64" s="56" t="s">
        <v>141</v>
      </c>
    </row>
    <row r="65" spans="1:21" s="29" customFormat="1" ht="102">
      <c r="A65" s="54">
        <v>5</v>
      </c>
      <c r="B65" s="51" t="s">
        <v>330</v>
      </c>
      <c r="C65" s="50" t="s">
        <v>101</v>
      </c>
      <c r="D65" s="50" t="s">
        <v>152</v>
      </c>
      <c r="E65" s="51" t="s">
        <v>331</v>
      </c>
      <c r="F65" s="60" t="s">
        <v>332</v>
      </c>
      <c r="G65" s="54"/>
      <c r="H65" s="55">
        <v>30</v>
      </c>
      <c r="I65" s="54"/>
      <c r="J65" s="54"/>
      <c r="K65" s="54"/>
      <c r="L65" s="54">
        <v>1</v>
      </c>
      <c r="M65" s="54">
        <v>30</v>
      </c>
      <c r="N65" s="54">
        <v>24</v>
      </c>
      <c r="O65" s="71">
        <v>86</v>
      </c>
      <c r="P65" s="70">
        <v>44562</v>
      </c>
      <c r="Q65" s="70">
        <v>44774</v>
      </c>
      <c r="R65" s="75" t="s">
        <v>333</v>
      </c>
      <c r="S65" s="51" t="s">
        <v>140</v>
      </c>
      <c r="T65" s="51" t="s">
        <v>123</v>
      </c>
      <c r="U65" s="56" t="s">
        <v>141</v>
      </c>
    </row>
    <row r="66" spans="1:21" s="28" customFormat="1" ht="21.75" customHeight="1">
      <c r="A66" s="17" t="s">
        <v>334</v>
      </c>
      <c r="B66" s="50" t="s">
        <v>335</v>
      </c>
      <c r="C66" s="50"/>
      <c r="D66" s="50"/>
      <c r="E66" s="50"/>
      <c r="F66" s="17"/>
      <c r="G66" s="17"/>
      <c r="H66" s="17">
        <f>SUM(H67:H73)</f>
        <v>1019.6</v>
      </c>
      <c r="I66" s="17">
        <f>SUM(I67:I73)</f>
        <v>0</v>
      </c>
      <c r="J66" s="17">
        <f>SUM(J67:J73)</f>
        <v>0</v>
      </c>
      <c r="K66" s="17">
        <f>SUM(K67:K73)</f>
        <v>0</v>
      </c>
      <c r="L66" s="17"/>
      <c r="M66" s="17">
        <f>SUM(M67:M73)</f>
        <v>933.6</v>
      </c>
      <c r="N66" s="17"/>
      <c r="O66" s="17"/>
      <c r="P66" s="17"/>
      <c r="Q66" s="17"/>
      <c r="R66" s="17"/>
      <c r="S66" s="17"/>
      <c r="T66" s="17"/>
      <c r="U66" s="17"/>
    </row>
    <row r="67" spans="1:21" s="29" customFormat="1" ht="242.25">
      <c r="A67" s="54">
        <v>1</v>
      </c>
      <c r="B67" s="53" t="s">
        <v>336</v>
      </c>
      <c r="C67" s="50" t="s">
        <v>184</v>
      </c>
      <c r="D67" s="50"/>
      <c r="E67" s="51" t="s">
        <v>337</v>
      </c>
      <c r="F67" s="57" t="s">
        <v>338</v>
      </c>
      <c r="G67" s="54"/>
      <c r="H67" s="55">
        <v>179.6</v>
      </c>
      <c r="I67" s="54"/>
      <c r="J67" s="54"/>
      <c r="K67" s="54"/>
      <c r="L67" s="54">
        <v>2</v>
      </c>
      <c r="M67" s="54">
        <v>179.6</v>
      </c>
      <c r="N67" s="54">
        <v>405</v>
      </c>
      <c r="O67" s="51">
        <v>1253</v>
      </c>
      <c r="P67" s="83">
        <v>44621</v>
      </c>
      <c r="Q67" s="83">
        <v>44682</v>
      </c>
      <c r="R67" s="53" t="s">
        <v>339</v>
      </c>
      <c r="S67" s="51" t="s">
        <v>122</v>
      </c>
      <c r="T67" s="53" t="s">
        <v>340</v>
      </c>
      <c r="U67" s="54"/>
    </row>
    <row r="68" spans="1:21" s="29" customFormat="1" ht="51">
      <c r="A68" s="54">
        <v>2</v>
      </c>
      <c r="B68" s="51" t="s">
        <v>341</v>
      </c>
      <c r="C68" s="50" t="s">
        <v>184</v>
      </c>
      <c r="D68" s="50"/>
      <c r="E68" s="51" t="s">
        <v>342</v>
      </c>
      <c r="F68" s="51" t="s">
        <v>343</v>
      </c>
      <c r="G68" s="54"/>
      <c r="H68" s="55">
        <v>98</v>
      </c>
      <c r="I68" s="54"/>
      <c r="J68" s="54"/>
      <c r="K68" s="54"/>
      <c r="L68" s="54">
        <v>5</v>
      </c>
      <c r="M68" s="54">
        <v>40</v>
      </c>
      <c r="N68" s="54">
        <v>120</v>
      </c>
      <c r="O68" s="51">
        <v>328</v>
      </c>
      <c r="P68" s="83">
        <v>44621</v>
      </c>
      <c r="Q68" s="83">
        <v>44713</v>
      </c>
      <c r="R68" s="53" t="s">
        <v>344</v>
      </c>
      <c r="S68" s="51" t="s">
        <v>340</v>
      </c>
      <c r="T68" s="51" t="s">
        <v>340</v>
      </c>
      <c r="U68" s="54"/>
    </row>
    <row r="69" spans="1:21" s="29" customFormat="1" ht="38.25">
      <c r="A69" s="54">
        <v>3</v>
      </c>
      <c r="B69" s="51" t="s">
        <v>345</v>
      </c>
      <c r="C69" s="50" t="s">
        <v>184</v>
      </c>
      <c r="D69" s="50"/>
      <c r="E69" s="51" t="s">
        <v>342</v>
      </c>
      <c r="F69" s="51" t="s">
        <v>346</v>
      </c>
      <c r="G69" s="54"/>
      <c r="H69" s="55">
        <v>58</v>
      </c>
      <c r="I69" s="54"/>
      <c r="J69" s="54"/>
      <c r="K69" s="54"/>
      <c r="L69" s="54">
        <v>2</v>
      </c>
      <c r="M69" s="54">
        <v>30</v>
      </c>
      <c r="N69" s="54">
        <v>50</v>
      </c>
      <c r="O69" s="51">
        <v>150</v>
      </c>
      <c r="P69" s="83">
        <v>44621</v>
      </c>
      <c r="Q69" s="83">
        <v>44713</v>
      </c>
      <c r="R69" s="53" t="s">
        <v>347</v>
      </c>
      <c r="S69" s="51" t="s">
        <v>340</v>
      </c>
      <c r="T69" s="51" t="s">
        <v>340</v>
      </c>
      <c r="U69" s="54"/>
    </row>
    <row r="70" spans="1:21" s="29" customFormat="1" ht="63.75">
      <c r="A70" s="54">
        <v>4</v>
      </c>
      <c r="B70" s="51" t="s">
        <v>348</v>
      </c>
      <c r="C70" s="50" t="s">
        <v>184</v>
      </c>
      <c r="D70" s="50"/>
      <c r="E70" s="51" t="s">
        <v>349</v>
      </c>
      <c r="F70" s="51" t="s">
        <v>350</v>
      </c>
      <c r="G70" s="54"/>
      <c r="H70" s="55">
        <v>171</v>
      </c>
      <c r="I70" s="54"/>
      <c r="J70" s="54"/>
      <c r="K70" s="54"/>
      <c r="L70" s="54">
        <v>1</v>
      </c>
      <c r="M70" s="54">
        <v>171</v>
      </c>
      <c r="N70" s="54">
        <v>60</v>
      </c>
      <c r="O70" s="51">
        <v>180</v>
      </c>
      <c r="P70" s="83">
        <v>44621</v>
      </c>
      <c r="Q70" s="83">
        <v>44713</v>
      </c>
      <c r="R70" s="84" t="s">
        <v>351</v>
      </c>
      <c r="S70" s="51" t="s">
        <v>340</v>
      </c>
      <c r="T70" s="51" t="s">
        <v>340</v>
      </c>
      <c r="U70" s="54"/>
    </row>
    <row r="71" spans="1:21" s="29" customFormat="1" ht="51">
      <c r="A71" s="54">
        <v>5</v>
      </c>
      <c r="B71" s="51" t="s">
        <v>352</v>
      </c>
      <c r="C71" s="50" t="s">
        <v>184</v>
      </c>
      <c r="D71" s="50"/>
      <c r="E71" s="51" t="s">
        <v>342</v>
      </c>
      <c r="F71" s="51" t="s">
        <v>353</v>
      </c>
      <c r="G71" s="54"/>
      <c r="H71" s="55">
        <v>92</v>
      </c>
      <c r="I71" s="54"/>
      <c r="J71" s="54"/>
      <c r="K71" s="54"/>
      <c r="L71" s="54">
        <v>5</v>
      </c>
      <c r="M71" s="54">
        <v>92</v>
      </c>
      <c r="N71" s="54">
        <v>400</v>
      </c>
      <c r="O71" s="51">
        <v>1300</v>
      </c>
      <c r="P71" s="83">
        <v>44621</v>
      </c>
      <c r="Q71" s="83">
        <v>44713</v>
      </c>
      <c r="R71" s="84" t="s">
        <v>354</v>
      </c>
      <c r="S71" s="51" t="s">
        <v>340</v>
      </c>
      <c r="T71" s="51" t="s">
        <v>340</v>
      </c>
      <c r="U71" s="54"/>
    </row>
    <row r="72" spans="1:21" s="29" customFormat="1" ht="140.25">
      <c r="A72" s="54">
        <v>6</v>
      </c>
      <c r="B72" s="51" t="s">
        <v>355</v>
      </c>
      <c r="C72" s="50" t="s">
        <v>184</v>
      </c>
      <c r="D72" s="50"/>
      <c r="E72" s="51" t="s">
        <v>356</v>
      </c>
      <c r="F72" s="51" t="s">
        <v>357</v>
      </c>
      <c r="G72" s="54"/>
      <c r="H72" s="55">
        <v>400</v>
      </c>
      <c r="I72" s="54"/>
      <c r="J72" s="54"/>
      <c r="K72" s="54"/>
      <c r="L72" s="54">
        <v>11</v>
      </c>
      <c r="M72" s="54">
        <v>400</v>
      </c>
      <c r="N72" s="54">
        <v>800</v>
      </c>
      <c r="O72" s="51">
        <v>2500</v>
      </c>
      <c r="P72" s="83">
        <v>44621</v>
      </c>
      <c r="Q72" s="83">
        <v>44713</v>
      </c>
      <c r="R72" s="53" t="s">
        <v>358</v>
      </c>
      <c r="S72" s="51" t="s">
        <v>340</v>
      </c>
      <c r="T72" s="51" t="s">
        <v>340</v>
      </c>
      <c r="U72" s="54"/>
    </row>
    <row r="73" spans="1:21" s="29" customFormat="1" ht="63.75">
      <c r="A73" s="54">
        <v>7</v>
      </c>
      <c r="B73" s="53" t="s">
        <v>359</v>
      </c>
      <c r="C73" s="50" t="s">
        <v>101</v>
      </c>
      <c r="D73" s="50"/>
      <c r="E73" s="51" t="s">
        <v>360</v>
      </c>
      <c r="F73" s="58" t="s">
        <v>361</v>
      </c>
      <c r="G73" s="54"/>
      <c r="H73" s="55">
        <v>21</v>
      </c>
      <c r="I73" s="54"/>
      <c r="J73" s="54"/>
      <c r="K73" s="54"/>
      <c r="L73" s="54">
        <v>1</v>
      </c>
      <c r="M73" s="54">
        <v>21</v>
      </c>
      <c r="N73" s="54">
        <v>15</v>
      </c>
      <c r="O73" s="71">
        <v>46</v>
      </c>
      <c r="P73" s="83">
        <v>44621</v>
      </c>
      <c r="Q73" s="83">
        <v>44713</v>
      </c>
      <c r="R73" s="75" t="s">
        <v>362</v>
      </c>
      <c r="S73" s="51" t="s">
        <v>170</v>
      </c>
      <c r="T73" s="51" t="s">
        <v>123</v>
      </c>
      <c r="U73" s="56" t="s">
        <v>141</v>
      </c>
    </row>
    <row r="74" spans="1:21" s="28" customFormat="1" ht="21.75" customHeight="1">
      <c r="A74" s="17" t="s">
        <v>363</v>
      </c>
      <c r="B74" s="50" t="s">
        <v>364</v>
      </c>
      <c r="C74" s="50"/>
      <c r="D74" s="50"/>
      <c r="E74" s="50"/>
      <c r="F74" s="17"/>
      <c r="G74" s="17"/>
      <c r="H74" s="17">
        <f>SUM(H75:H76)</f>
        <v>2222.36</v>
      </c>
      <c r="I74" s="17">
        <f>SUM(I75:I76)</f>
        <v>0</v>
      </c>
      <c r="J74" s="17">
        <f>SUM(J75:J76)</f>
        <v>0</v>
      </c>
      <c r="K74" s="17">
        <f>SUM(K75:K76)</f>
        <v>0</v>
      </c>
      <c r="L74" s="17"/>
      <c r="M74" s="17">
        <f>SUM(M75:M76)</f>
        <v>700</v>
      </c>
      <c r="N74" s="17"/>
      <c r="O74" s="17"/>
      <c r="P74" s="17"/>
      <c r="Q74" s="17"/>
      <c r="R74" s="17"/>
      <c r="S74" s="17"/>
      <c r="T74" s="17"/>
      <c r="U74" s="17"/>
    </row>
    <row r="75" spans="1:21" s="29" customFormat="1" ht="102">
      <c r="A75" s="54">
        <v>1</v>
      </c>
      <c r="B75" s="51" t="s">
        <v>365</v>
      </c>
      <c r="C75" s="50" t="s">
        <v>101</v>
      </c>
      <c r="D75" s="50"/>
      <c r="E75" s="57" t="s">
        <v>366</v>
      </c>
      <c r="F75" s="51" t="s">
        <v>367</v>
      </c>
      <c r="G75" s="54"/>
      <c r="H75" s="64">
        <v>1548.99</v>
      </c>
      <c r="I75" s="54"/>
      <c r="J75" s="54"/>
      <c r="K75" s="54"/>
      <c r="L75" s="54">
        <v>59</v>
      </c>
      <c r="M75" s="54">
        <v>500</v>
      </c>
      <c r="N75" s="54"/>
      <c r="O75" s="71"/>
      <c r="P75" s="83">
        <v>44621</v>
      </c>
      <c r="Q75" s="83">
        <v>44805</v>
      </c>
      <c r="R75" s="75" t="s">
        <v>368</v>
      </c>
      <c r="S75" s="51" t="s">
        <v>156</v>
      </c>
      <c r="T75" s="51" t="s">
        <v>107</v>
      </c>
      <c r="U75" s="54"/>
    </row>
    <row r="76" spans="1:21" s="29" customFormat="1" ht="102">
      <c r="A76" s="54">
        <v>2</v>
      </c>
      <c r="B76" s="51" t="s">
        <v>369</v>
      </c>
      <c r="C76" s="50" t="s">
        <v>101</v>
      </c>
      <c r="D76" s="50"/>
      <c r="E76" s="57" t="s">
        <v>370</v>
      </c>
      <c r="F76" s="51" t="s">
        <v>371</v>
      </c>
      <c r="G76" s="54"/>
      <c r="H76" s="64">
        <v>673.37</v>
      </c>
      <c r="I76" s="54"/>
      <c r="J76" s="54"/>
      <c r="K76" s="54"/>
      <c r="L76" s="54">
        <v>59</v>
      </c>
      <c r="M76" s="54">
        <v>200</v>
      </c>
      <c r="N76" s="54"/>
      <c r="O76" s="71"/>
      <c r="P76" s="83">
        <v>44621</v>
      </c>
      <c r="Q76" s="83">
        <v>44805</v>
      </c>
      <c r="R76" s="75" t="s">
        <v>368</v>
      </c>
      <c r="S76" s="51" t="s">
        <v>156</v>
      </c>
      <c r="T76" s="51" t="s">
        <v>107</v>
      </c>
      <c r="U76" s="54"/>
    </row>
    <row r="77" spans="1:21" s="28" customFormat="1" ht="30" customHeight="1">
      <c r="A77" s="17" t="s">
        <v>372</v>
      </c>
      <c r="B77" s="50" t="s">
        <v>373</v>
      </c>
      <c r="C77" s="50"/>
      <c r="D77" s="50"/>
      <c r="E77" s="50"/>
      <c r="F77" s="17"/>
      <c r="G77" s="17"/>
      <c r="H77" s="17">
        <v>0</v>
      </c>
      <c r="I77" s="17">
        <v>0</v>
      </c>
      <c r="J77" s="17">
        <v>0</v>
      </c>
      <c r="K77" s="17">
        <v>0</v>
      </c>
      <c r="L77" s="17"/>
      <c r="M77" s="17">
        <v>0</v>
      </c>
      <c r="N77" s="17"/>
      <c r="O77" s="17"/>
      <c r="P77" s="17"/>
      <c r="Q77" s="17"/>
      <c r="R77" s="17"/>
      <c r="S77" s="17"/>
      <c r="T77" s="17"/>
      <c r="U77" s="17"/>
    </row>
    <row r="78" spans="1:21" s="28" customFormat="1" ht="18" customHeight="1">
      <c r="A78" s="17" t="s">
        <v>374</v>
      </c>
      <c r="B78" s="50" t="s">
        <v>375</v>
      </c>
      <c r="C78" s="50"/>
      <c r="D78" s="50"/>
      <c r="E78" s="50"/>
      <c r="F78" s="17"/>
      <c r="G78" s="17"/>
      <c r="H78" s="17">
        <f>H79</f>
        <v>10</v>
      </c>
      <c r="I78" s="17">
        <f aca="true" t="shared" si="0" ref="I78:O78">I79</f>
        <v>0</v>
      </c>
      <c r="J78" s="17">
        <f t="shared" si="0"/>
        <v>0</v>
      </c>
      <c r="K78" s="17">
        <f t="shared" si="0"/>
        <v>2</v>
      </c>
      <c r="L78" s="17"/>
      <c r="M78" s="17">
        <f t="shared" si="0"/>
        <v>10</v>
      </c>
      <c r="N78" s="17"/>
      <c r="O78" s="17"/>
      <c r="P78" s="17"/>
      <c r="Q78" s="17"/>
      <c r="R78" s="17"/>
      <c r="S78" s="17"/>
      <c r="T78" s="17"/>
      <c r="U78" s="17"/>
    </row>
    <row r="79" spans="1:21" s="29" customFormat="1" ht="63.75">
      <c r="A79" s="54">
        <v>1</v>
      </c>
      <c r="B79" s="53" t="s">
        <v>376</v>
      </c>
      <c r="C79" s="50" t="s">
        <v>184</v>
      </c>
      <c r="D79" s="50"/>
      <c r="E79" s="53" t="s">
        <v>377</v>
      </c>
      <c r="F79" s="53" t="s">
        <v>378</v>
      </c>
      <c r="G79" s="54"/>
      <c r="H79" s="55">
        <v>10</v>
      </c>
      <c r="I79" s="54"/>
      <c r="J79" s="54"/>
      <c r="K79" s="54">
        <v>2</v>
      </c>
      <c r="L79" s="54">
        <v>1</v>
      </c>
      <c r="M79" s="54">
        <v>10</v>
      </c>
      <c r="N79" s="54">
        <v>39</v>
      </c>
      <c r="O79" s="71">
        <v>145</v>
      </c>
      <c r="P79" s="83">
        <v>44621</v>
      </c>
      <c r="Q79" s="83">
        <v>44896</v>
      </c>
      <c r="R79" s="53" t="s">
        <v>379</v>
      </c>
      <c r="S79" s="53" t="s">
        <v>161</v>
      </c>
      <c r="T79" s="51" t="s">
        <v>123</v>
      </c>
      <c r="U79" s="54"/>
    </row>
    <row r="80" spans="1:21" s="28" customFormat="1" ht="18" customHeight="1">
      <c r="A80" s="50" t="s">
        <v>380</v>
      </c>
      <c r="B80" s="50" t="s">
        <v>381</v>
      </c>
      <c r="C80" s="50"/>
      <c r="D80" s="50"/>
      <c r="E80" s="50"/>
      <c r="F80" s="17"/>
      <c r="G80" s="17"/>
      <c r="H80" s="17">
        <v>0</v>
      </c>
      <c r="I80" s="17">
        <v>0</v>
      </c>
      <c r="J80" s="17">
        <v>0</v>
      </c>
      <c r="K80" s="17">
        <v>0</v>
      </c>
      <c r="L80" s="17"/>
      <c r="M80" s="17">
        <v>0</v>
      </c>
      <c r="N80" s="17"/>
      <c r="O80" s="17"/>
      <c r="P80" s="17"/>
      <c r="Q80" s="17"/>
      <c r="R80" s="17"/>
      <c r="S80" s="17"/>
      <c r="T80" s="17"/>
      <c r="U80" s="17"/>
    </row>
    <row r="81" spans="1:21" s="28" customFormat="1" ht="12.75">
      <c r="A81" s="50" t="s">
        <v>382</v>
      </c>
      <c r="B81" s="50" t="s">
        <v>383</v>
      </c>
      <c r="C81" s="50"/>
      <c r="D81" s="50"/>
      <c r="E81" s="50"/>
      <c r="F81" s="17"/>
      <c r="G81" s="17"/>
      <c r="H81" s="17">
        <v>0</v>
      </c>
      <c r="I81" s="17">
        <v>0</v>
      </c>
      <c r="J81" s="17">
        <v>0</v>
      </c>
      <c r="K81" s="17">
        <v>0</v>
      </c>
      <c r="L81" s="17"/>
      <c r="M81" s="17">
        <v>0</v>
      </c>
      <c r="N81" s="17"/>
      <c r="O81" s="17"/>
      <c r="P81" s="17"/>
      <c r="Q81" s="17"/>
      <c r="R81" s="17"/>
      <c r="S81" s="17"/>
      <c r="T81" s="17"/>
      <c r="U81" s="17"/>
    </row>
    <row r="82" spans="1:21" s="28" customFormat="1" ht="27.75" customHeight="1">
      <c r="A82" s="50" t="s">
        <v>384</v>
      </c>
      <c r="B82" s="50" t="s">
        <v>385</v>
      </c>
      <c r="C82" s="50"/>
      <c r="D82" s="50"/>
      <c r="E82" s="50"/>
      <c r="F82" s="17"/>
      <c r="G82" s="17"/>
      <c r="H82" s="17">
        <f>H83</f>
        <v>28</v>
      </c>
      <c r="I82" s="17"/>
      <c r="J82" s="17"/>
      <c r="K82" s="17"/>
      <c r="L82" s="17"/>
      <c r="M82" s="17"/>
      <c r="N82" s="17"/>
      <c r="O82" s="17"/>
      <c r="P82" s="17"/>
      <c r="Q82" s="17"/>
      <c r="R82" s="17"/>
      <c r="S82" s="17"/>
      <c r="T82" s="17"/>
      <c r="U82" s="17"/>
    </row>
    <row r="83" spans="1:21" s="29" customFormat="1" ht="76.5">
      <c r="A83" s="54">
        <v>1</v>
      </c>
      <c r="B83" s="51" t="s">
        <v>386</v>
      </c>
      <c r="C83" s="50" t="s">
        <v>101</v>
      </c>
      <c r="D83" s="50"/>
      <c r="E83" s="57" t="s">
        <v>387</v>
      </c>
      <c r="F83" s="51" t="s">
        <v>388</v>
      </c>
      <c r="G83" s="54"/>
      <c r="H83" s="64">
        <v>28</v>
      </c>
      <c r="I83" s="54"/>
      <c r="J83" s="54"/>
      <c r="K83" s="54"/>
      <c r="L83" s="54">
        <v>0</v>
      </c>
      <c r="M83" s="54">
        <v>0</v>
      </c>
      <c r="N83" s="54">
        <v>0</v>
      </c>
      <c r="O83" s="71">
        <v>0</v>
      </c>
      <c r="P83" s="83">
        <v>44562</v>
      </c>
      <c r="Q83" s="83">
        <v>44896</v>
      </c>
      <c r="R83" s="75" t="s">
        <v>389</v>
      </c>
      <c r="S83" s="51" t="s">
        <v>156</v>
      </c>
      <c r="T83" s="51" t="s">
        <v>156</v>
      </c>
      <c r="U83" s="54"/>
    </row>
    <row r="84" spans="1:21" s="28" customFormat="1" ht="30.75" customHeight="1">
      <c r="A84" s="50" t="s">
        <v>390</v>
      </c>
      <c r="B84" s="50" t="s">
        <v>56</v>
      </c>
      <c r="C84" s="50"/>
      <c r="D84" s="50"/>
      <c r="E84" s="50"/>
      <c r="F84" s="17"/>
      <c r="G84" s="17"/>
      <c r="H84" s="17">
        <f>H85+H88+H90+H100</f>
        <v>949.1999999999999</v>
      </c>
      <c r="I84" s="17">
        <f>I85+I88+I90+I100</f>
        <v>0</v>
      </c>
      <c r="J84" s="17">
        <f>J85+J88+J90+J100</f>
        <v>0</v>
      </c>
      <c r="K84" s="17">
        <f>K85+K88+K90+K100</f>
        <v>0</v>
      </c>
      <c r="L84" s="17"/>
      <c r="M84" s="17">
        <f>M85+M88+M90+M100</f>
        <v>739.1999999999999</v>
      </c>
      <c r="N84" s="17"/>
      <c r="O84" s="17"/>
      <c r="P84" s="17"/>
      <c r="Q84" s="17"/>
      <c r="R84" s="17"/>
      <c r="S84" s="17"/>
      <c r="T84" s="17"/>
      <c r="U84" s="17"/>
    </row>
    <row r="85" spans="1:21" s="28" customFormat="1" ht="42.75" customHeight="1">
      <c r="A85" s="50">
        <v>1</v>
      </c>
      <c r="B85" s="50" t="s">
        <v>391</v>
      </c>
      <c r="C85" s="50"/>
      <c r="D85" s="50"/>
      <c r="E85" s="50"/>
      <c r="F85" s="17"/>
      <c r="G85" s="17"/>
      <c r="H85" s="17">
        <f>H86+H87</f>
        <v>691.1999999999999</v>
      </c>
      <c r="I85" s="17">
        <f>I86+I87</f>
        <v>0</v>
      </c>
      <c r="J85" s="17">
        <f>J86+J87</f>
        <v>0</v>
      </c>
      <c r="K85" s="17">
        <f>K86+K87</f>
        <v>0</v>
      </c>
      <c r="L85" s="17"/>
      <c r="M85" s="17">
        <f>M86+M87</f>
        <v>691.1999999999999</v>
      </c>
      <c r="N85" s="17"/>
      <c r="O85" s="17"/>
      <c r="P85" s="17"/>
      <c r="Q85" s="17"/>
      <c r="R85" s="17"/>
      <c r="S85" s="17"/>
      <c r="T85" s="17"/>
      <c r="U85" s="17"/>
    </row>
    <row r="86" spans="1:21" s="28" customFormat="1" ht="123" customHeight="1">
      <c r="A86" s="50"/>
      <c r="B86" s="51" t="s">
        <v>392</v>
      </c>
      <c r="C86" s="50" t="s">
        <v>184</v>
      </c>
      <c r="D86" s="50"/>
      <c r="E86" s="50" t="s">
        <v>109</v>
      </c>
      <c r="F86" s="61" t="s">
        <v>393</v>
      </c>
      <c r="G86" s="17"/>
      <c r="H86" s="55">
        <v>686.4</v>
      </c>
      <c r="I86" s="17"/>
      <c r="J86" s="17"/>
      <c r="K86" s="17"/>
      <c r="L86" s="17">
        <v>59</v>
      </c>
      <c r="M86" s="17">
        <v>686.4</v>
      </c>
      <c r="N86" s="17">
        <v>715</v>
      </c>
      <c r="O86" s="17">
        <v>715</v>
      </c>
      <c r="P86" s="83">
        <v>44562</v>
      </c>
      <c r="Q86" s="83">
        <v>44896</v>
      </c>
      <c r="R86" s="17" t="s">
        <v>394</v>
      </c>
      <c r="S86" s="17" t="s">
        <v>112</v>
      </c>
      <c r="T86" s="17" t="s">
        <v>135</v>
      </c>
      <c r="U86" s="17"/>
    </row>
    <row r="87" spans="1:21" s="29" customFormat="1" ht="40.5" customHeight="1">
      <c r="A87" s="54"/>
      <c r="B87" s="51" t="s">
        <v>395</v>
      </c>
      <c r="C87" s="50" t="s">
        <v>184</v>
      </c>
      <c r="D87" s="50"/>
      <c r="E87" s="51" t="s">
        <v>396</v>
      </c>
      <c r="F87" s="51" t="s">
        <v>397</v>
      </c>
      <c r="G87" s="54"/>
      <c r="H87" s="55">
        <v>4.8</v>
      </c>
      <c r="I87" s="54"/>
      <c r="J87" s="54"/>
      <c r="K87" s="54"/>
      <c r="L87" s="54">
        <v>1</v>
      </c>
      <c r="M87" s="54">
        <v>4.8</v>
      </c>
      <c r="N87" s="54">
        <v>5</v>
      </c>
      <c r="O87" s="71">
        <v>5</v>
      </c>
      <c r="P87" s="83">
        <v>44562</v>
      </c>
      <c r="Q87" s="83">
        <v>44896</v>
      </c>
      <c r="R87" s="85" t="s">
        <v>398</v>
      </c>
      <c r="S87" s="51" t="s">
        <v>140</v>
      </c>
      <c r="T87" s="53" t="s">
        <v>107</v>
      </c>
      <c r="U87" s="54"/>
    </row>
    <row r="88" spans="1:21" s="28" customFormat="1" ht="55.5" customHeight="1">
      <c r="A88" s="50">
        <v>2</v>
      </c>
      <c r="B88" s="50" t="s">
        <v>399</v>
      </c>
      <c r="C88" s="50"/>
      <c r="D88" s="50"/>
      <c r="E88" s="50"/>
      <c r="F88" s="17"/>
      <c r="G88" s="17"/>
      <c r="H88" s="17">
        <f>H89</f>
        <v>48</v>
      </c>
      <c r="I88" s="17">
        <f>I89</f>
        <v>0</v>
      </c>
      <c r="J88" s="17">
        <f>J89</f>
        <v>0</v>
      </c>
      <c r="K88" s="17">
        <f>K89</f>
        <v>0</v>
      </c>
      <c r="L88" s="17"/>
      <c r="M88" s="17">
        <f>M89</f>
        <v>48</v>
      </c>
      <c r="N88" s="17"/>
      <c r="O88" s="17"/>
      <c r="P88" s="17"/>
      <c r="Q88" s="17"/>
      <c r="R88" s="17"/>
      <c r="S88" s="17"/>
      <c r="T88" s="17"/>
      <c r="U88" s="17"/>
    </row>
    <row r="89" spans="1:21" s="28" customFormat="1" ht="102" customHeight="1">
      <c r="A89" s="50"/>
      <c r="B89" s="51" t="s">
        <v>400</v>
      </c>
      <c r="C89" s="50" t="s">
        <v>184</v>
      </c>
      <c r="D89" s="50"/>
      <c r="E89" s="77" t="s">
        <v>125</v>
      </c>
      <c r="F89" s="78" t="s">
        <v>401</v>
      </c>
      <c r="G89" s="79" t="s">
        <v>402</v>
      </c>
      <c r="H89" s="17">
        <v>48</v>
      </c>
      <c r="I89" s="17"/>
      <c r="J89" s="17"/>
      <c r="K89" s="17"/>
      <c r="L89" s="17">
        <v>59</v>
      </c>
      <c r="M89" s="17">
        <v>48</v>
      </c>
      <c r="N89" s="17">
        <v>480</v>
      </c>
      <c r="O89" s="17">
        <v>480</v>
      </c>
      <c r="P89" s="83">
        <v>44562</v>
      </c>
      <c r="Q89" s="83">
        <v>44896</v>
      </c>
      <c r="R89" s="17" t="s">
        <v>403</v>
      </c>
      <c r="S89" s="17" t="s">
        <v>112</v>
      </c>
      <c r="T89" s="17" t="s">
        <v>404</v>
      </c>
      <c r="U89" s="17"/>
    </row>
    <row r="90" spans="1:21" s="28" customFormat="1" ht="39" customHeight="1">
      <c r="A90" s="50">
        <v>3</v>
      </c>
      <c r="B90" s="50" t="s">
        <v>405</v>
      </c>
      <c r="C90" s="50"/>
      <c r="D90" s="50"/>
      <c r="E90" s="50"/>
      <c r="F90" s="17"/>
      <c r="G90" s="17"/>
      <c r="H90" s="17">
        <f aca="true" t="shared" si="1" ref="H90:M90">SUM(H91:H99)</f>
        <v>210</v>
      </c>
      <c r="I90" s="17">
        <f t="shared" si="1"/>
        <v>0</v>
      </c>
      <c r="J90" s="17">
        <f t="shared" si="1"/>
        <v>0</v>
      </c>
      <c r="K90" s="17">
        <f t="shared" si="1"/>
        <v>0</v>
      </c>
      <c r="L90" s="17">
        <f t="shared" si="1"/>
        <v>0</v>
      </c>
      <c r="M90" s="17">
        <f t="shared" si="1"/>
        <v>0</v>
      </c>
      <c r="N90" s="17"/>
      <c r="O90" s="17"/>
      <c r="P90" s="17"/>
      <c r="Q90" s="17"/>
      <c r="R90" s="17"/>
      <c r="S90" s="17"/>
      <c r="T90" s="17"/>
      <c r="U90" s="17"/>
    </row>
    <row r="91" spans="1:21" s="28" customFormat="1" ht="39" customHeight="1">
      <c r="A91" s="80" t="s">
        <v>406</v>
      </c>
      <c r="B91" s="53" t="s">
        <v>407</v>
      </c>
      <c r="C91" s="50" t="s">
        <v>184</v>
      </c>
      <c r="D91" s="77"/>
      <c r="E91" s="53" t="s">
        <v>408</v>
      </c>
      <c r="F91" s="53" t="s">
        <v>409</v>
      </c>
      <c r="G91" s="79" t="s">
        <v>410</v>
      </c>
      <c r="H91" s="79">
        <v>25</v>
      </c>
      <c r="I91" s="79"/>
      <c r="J91" s="79"/>
      <c r="K91" s="79"/>
      <c r="L91" s="79"/>
      <c r="M91" s="79"/>
      <c r="N91" s="79">
        <v>80</v>
      </c>
      <c r="O91" s="79">
        <v>80</v>
      </c>
      <c r="P91" s="83">
        <v>44805</v>
      </c>
      <c r="Q91" s="83">
        <v>44866</v>
      </c>
      <c r="R91" s="79" t="s">
        <v>411</v>
      </c>
      <c r="S91" s="53" t="s">
        <v>412</v>
      </c>
      <c r="T91" s="53" t="s">
        <v>412</v>
      </c>
      <c r="U91" s="79"/>
    </row>
    <row r="92" spans="1:21" s="28" customFormat="1" ht="39" customHeight="1">
      <c r="A92" s="80" t="s">
        <v>413</v>
      </c>
      <c r="B92" s="53" t="s">
        <v>414</v>
      </c>
      <c r="C92" s="50" t="s">
        <v>184</v>
      </c>
      <c r="D92" s="77"/>
      <c r="E92" s="53" t="s">
        <v>185</v>
      </c>
      <c r="F92" s="53" t="s">
        <v>409</v>
      </c>
      <c r="G92" s="79" t="s">
        <v>410</v>
      </c>
      <c r="H92" s="79">
        <v>25</v>
      </c>
      <c r="I92" s="79"/>
      <c r="J92" s="79"/>
      <c r="K92" s="79"/>
      <c r="L92" s="79"/>
      <c r="M92" s="79"/>
      <c r="N92" s="79">
        <v>80</v>
      </c>
      <c r="O92" s="79">
        <v>80</v>
      </c>
      <c r="P92" s="83">
        <v>44805</v>
      </c>
      <c r="Q92" s="83">
        <v>44866</v>
      </c>
      <c r="R92" s="79" t="s">
        <v>411</v>
      </c>
      <c r="S92" s="53" t="s">
        <v>412</v>
      </c>
      <c r="T92" s="53" t="s">
        <v>412</v>
      </c>
      <c r="U92" s="79"/>
    </row>
    <row r="93" spans="1:21" s="28" customFormat="1" ht="39" customHeight="1">
      <c r="A93" s="80" t="s">
        <v>415</v>
      </c>
      <c r="B93" s="53" t="s">
        <v>416</v>
      </c>
      <c r="C93" s="50" t="s">
        <v>184</v>
      </c>
      <c r="D93" s="77"/>
      <c r="E93" s="53" t="s">
        <v>417</v>
      </c>
      <c r="F93" s="53" t="s">
        <v>418</v>
      </c>
      <c r="G93" s="79" t="s">
        <v>410</v>
      </c>
      <c r="H93" s="79">
        <v>10</v>
      </c>
      <c r="I93" s="79"/>
      <c r="J93" s="79"/>
      <c r="K93" s="79"/>
      <c r="L93" s="79"/>
      <c r="M93" s="79"/>
      <c r="N93" s="79">
        <v>60</v>
      </c>
      <c r="O93" s="79">
        <v>60</v>
      </c>
      <c r="P93" s="83">
        <v>44805</v>
      </c>
      <c r="Q93" s="83">
        <v>44866</v>
      </c>
      <c r="R93" s="79" t="s">
        <v>419</v>
      </c>
      <c r="S93" s="53" t="s">
        <v>412</v>
      </c>
      <c r="T93" s="53" t="s">
        <v>412</v>
      </c>
      <c r="U93" s="79"/>
    </row>
    <row r="94" spans="1:21" s="28" customFormat="1" ht="39" customHeight="1">
      <c r="A94" s="80" t="s">
        <v>420</v>
      </c>
      <c r="B94" s="53" t="s">
        <v>421</v>
      </c>
      <c r="C94" s="50" t="s">
        <v>184</v>
      </c>
      <c r="D94" s="77"/>
      <c r="E94" s="53" t="s">
        <v>422</v>
      </c>
      <c r="F94" s="53" t="s">
        <v>409</v>
      </c>
      <c r="G94" s="79" t="s">
        <v>410</v>
      </c>
      <c r="H94" s="79">
        <v>25</v>
      </c>
      <c r="I94" s="79"/>
      <c r="J94" s="79"/>
      <c r="K94" s="79"/>
      <c r="L94" s="79"/>
      <c r="M94" s="79"/>
      <c r="N94" s="79">
        <v>80</v>
      </c>
      <c r="O94" s="79">
        <v>80</v>
      </c>
      <c r="P94" s="83">
        <v>44805</v>
      </c>
      <c r="Q94" s="83">
        <v>44866</v>
      </c>
      <c r="R94" s="79" t="s">
        <v>411</v>
      </c>
      <c r="S94" s="53" t="s">
        <v>412</v>
      </c>
      <c r="T94" s="53" t="s">
        <v>412</v>
      </c>
      <c r="U94" s="79"/>
    </row>
    <row r="95" spans="1:21" s="28" customFormat="1" ht="39" customHeight="1">
      <c r="A95" s="80" t="s">
        <v>423</v>
      </c>
      <c r="B95" s="53" t="s">
        <v>424</v>
      </c>
      <c r="C95" s="50" t="s">
        <v>184</v>
      </c>
      <c r="D95" s="77"/>
      <c r="E95" s="53" t="s">
        <v>425</v>
      </c>
      <c r="F95" s="53" t="s">
        <v>409</v>
      </c>
      <c r="G95" s="79" t="s">
        <v>410</v>
      </c>
      <c r="H95" s="79">
        <v>25</v>
      </c>
      <c r="I95" s="79"/>
      <c r="J95" s="79"/>
      <c r="K95" s="79"/>
      <c r="L95" s="79"/>
      <c r="M95" s="79"/>
      <c r="N95" s="79">
        <v>80</v>
      </c>
      <c r="O95" s="79">
        <v>80</v>
      </c>
      <c r="P95" s="83">
        <v>44805</v>
      </c>
      <c r="Q95" s="83">
        <v>44866</v>
      </c>
      <c r="R95" s="79" t="s">
        <v>411</v>
      </c>
      <c r="S95" s="53" t="s">
        <v>412</v>
      </c>
      <c r="T95" s="53" t="s">
        <v>412</v>
      </c>
      <c r="U95" s="79"/>
    </row>
    <row r="96" spans="1:21" s="28" customFormat="1" ht="39" customHeight="1">
      <c r="A96" s="80" t="s">
        <v>426</v>
      </c>
      <c r="B96" s="53" t="s">
        <v>427</v>
      </c>
      <c r="C96" s="50" t="s">
        <v>184</v>
      </c>
      <c r="D96" s="77"/>
      <c r="E96" s="53" t="s">
        <v>428</v>
      </c>
      <c r="F96" s="53" t="s">
        <v>409</v>
      </c>
      <c r="G96" s="79" t="s">
        <v>410</v>
      </c>
      <c r="H96" s="79">
        <v>25</v>
      </c>
      <c r="I96" s="79"/>
      <c r="J96" s="79"/>
      <c r="K96" s="79"/>
      <c r="L96" s="79"/>
      <c r="M96" s="79"/>
      <c r="N96" s="79">
        <v>80</v>
      </c>
      <c r="O96" s="79">
        <v>80</v>
      </c>
      <c r="P96" s="83">
        <v>44805</v>
      </c>
      <c r="Q96" s="83">
        <v>44866</v>
      </c>
      <c r="R96" s="79" t="s">
        <v>411</v>
      </c>
      <c r="S96" s="53" t="s">
        <v>412</v>
      </c>
      <c r="T96" s="53" t="s">
        <v>412</v>
      </c>
      <c r="U96" s="79"/>
    </row>
    <row r="97" spans="1:21" s="28" customFormat="1" ht="39" customHeight="1">
      <c r="A97" s="80" t="s">
        <v>429</v>
      </c>
      <c r="B97" s="53" t="s">
        <v>430</v>
      </c>
      <c r="C97" s="50" t="s">
        <v>184</v>
      </c>
      <c r="D97" s="77"/>
      <c r="E97" s="53" t="s">
        <v>349</v>
      </c>
      <c r="F97" s="53" t="s">
        <v>409</v>
      </c>
      <c r="G97" s="79" t="s">
        <v>410</v>
      </c>
      <c r="H97" s="79">
        <v>25</v>
      </c>
      <c r="I97" s="79"/>
      <c r="J97" s="79"/>
      <c r="K97" s="79"/>
      <c r="L97" s="79"/>
      <c r="M97" s="79"/>
      <c r="N97" s="79">
        <v>80</v>
      </c>
      <c r="O97" s="79">
        <v>80</v>
      </c>
      <c r="P97" s="83">
        <v>44805</v>
      </c>
      <c r="Q97" s="83">
        <v>44866</v>
      </c>
      <c r="R97" s="79" t="s">
        <v>411</v>
      </c>
      <c r="S97" s="53" t="s">
        <v>412</v>
      </c>
      <c r="T97" s="53" t="s">
        <v>412</v>
      </c>
      <c r="U97" s="79"/>
    </row>
    <row r="98" spans="1:21" s="28" customFormat="1" ht="39" customHeight="1">
      <c r="A98" s="80" t="s">
        <v>431</v>
      </c>
      <c r="B98" s="53" t="s">
        <v>432</v>
      </c>
      <c r="C98" s="50" t="s">
        <v>184</v>
      </c>
      <c r="D98" s="77"/>
      <c r="E98" s="53" t="s">
        <v>356</v>
      </c>
      <c r="F98" s="53" t="s">
        <v>409</v>
      </c>
      <c r="G98" s="79" t="s">
        <v>410</v>
      </c>
      <c r="H98" s="79">
        <v>25</v>
      </c>
      <c r="I98" s="79"/>
      <c r="J98" s="79"/>
      <c r="K98" s="79"/>
      <c r="L98" s="79"/>
      <c r="M98" s="79"/>
      <c r="N98" s="79">
        <v>80</v>
      </c>
      <c r="O98" s="79">
        <v>80</v>
      </c>
      <c r="P98" s="83">
        <v>44805</v>
      </c>
      <c r="Q98" s="83">
        <v>44866</v>
      </c>
      <c r="R98" s="79" t="s">
        <v>411</v>
      </c>
      <c r="S98" s="53" t="s">
        <v>412</v>
      </c>
      <c r="T98" s="53" t="s">
        <v>412</v>
      </c>
      <c r="U98" s="79"/>
    </row>
    <row r="99" spans="1:21" s="28" customFormat="1" ht="39" customHeight="1">
      <c r="A99" s="80" t="s">
        <v>433</v>
      </c>
      <c r="B99" s="53" t="s">
        <v>434</v>
      </c>
      <c r="C99" s="50" t="s">
        <v>184</v>
      </c>
      <c r="D99" s="77"/>
      <c r="E99" s="53" t="s">
        <v>435</v>
      </c>
      <c r="F99" s="53" t="s">
        <v>409</v>
      </c>
      <c r="G99" s="79" t="s">
        <v>410</v>
      </c>
      <c r="H99" s="79">
        <v>25</v>
      </c>
      <c r="I99" s="79"/>
      <c r="J99" s="79"/>
      <c r="K99" s="79"/>
      <c r="L99" s="79"/>
      <c r="M99" s="79"/>
      <c r="N99" s="79">
        <v>80</v>
      </c>
      <c r="O99" s="79">
        <v>80</v>
      </c>
      <c r="P99" s="83">
        <v>44805</v>
      </c>
      <c r="Q99" s="83">
        <v>44866</v>
      </c>
      <c r="R99" s="79" t="s">
        <v>411</v>
      </c>
      <c r="S99" s="53" t="s">
        <v>412</v>
      </c>
      <c r="T99" s="53" t="s">
        <v>412</v>
      </c>
      <c r="U99" s="79"/>
    </row>
    <row r="100" spans="1:21" s="28" customFormat="1" ht="105" customHeight="1">
      <c r="A100" s="77">
        <v>4</v>
      </c>
      <c r="B100" s="50" t="s">
        <v>436</v>
      </c>
      <c r="C100" s="50"/>
      <c r="D100" s="77"/>
      <c r="E100" s="77"/>
      <c r="F100" s="79"/>
      <c r="G100" s="79"/>
      <c r="H100" s="79">
        <v>0</v>
      </c>
      <c r="I100" s="79"/>
      <c r="J100" s="79"/>
      <c r="K100" s="79"/>
      <c r="L100" s="79"/>
      <c r="M100" s="79"/>
      <c r="N100" s="79"/>
      <c r="O100" s="79"/>
      <c r="P100" s="79"/>
      <c r="Q100" s="79"/>
      <c r="R100" s="79"/>
      <c r="S100" s="79"/>
      <c r="T100" s="79"/>
      <c r="U100" s="79"/>
    </row>
    <row r="101" spans="1:21" s="25" customFormat="1" ht="14.25">
      <c r="A101" s="81" t="s">
        <v>437</v>
      </c>
      <c r="B101" s="82"/>
      <c r="C101" s="82"/>
      <c r="D101" s="82"/>
      <c r="E101" s="82"/>
      <c r="F101" s="82"/>
      <c r="G101" s="82"/>
      <c r="H101" s="82"/>
      <c r="I101" s="82"/>
      <c r="J101" s="82"/>
      <c r="K101" s="82"/>
      <c r="L101" s="82"/>
      <c r="M101" s="82"/>
      <c r="N101" s="82"/>
      <c r="O101" s="82"/>
      <c r="P101" s="82"/>
      <c r="Q101" s="82"/>
      <c r="R101" s="82"/>
      <c r="S101" s="82"/>
      <c r="T101" s="82"/>
      <c r="U101" s="82"/>
    </row>
    <row r="102" spans="1:21" s="25" customFormat="1" ht="14.25">
      <c r="A102" s="81" t="s">
        <v>438</v>
      </c>
      <c r="B102" s="82"/>
      <c r="C102" s="82"/>
      <c r="D102" s="82"/>
      <c r="E102" s="82"/>
      <c r="F102" s="82"/>
      <c r="G102" s="82"/>
      <c r="H102" s="82"/>
      <c r="I102" s="82"/>
      <c r="J102" s="82"/>
      <c r="K102" s="82"/>
      <c r="L102" s="82"/>
      <c r="M102" s="82"/>
      <c r="N102" s="82"/>
      <c r="O102" s="82"/>
      <c r="P102" s="82"/>
      <c r="Q102" s="82"/>
      <c r="R102" s="82"/>
      <c r="S102" s="82"/>
      <c r="T102" s="82"/>
      <c r="U102" s="82"/>
    </row>
    <row r="103" spans="1:21" s="25" customFormat="1" ht="14.25">
      <c r="A103" s="81"/>
      <c r="B103" s="82"/>
      <c r="C103" s="82"/>
      <c r="D103" s="82"/>
      <c r="E103" s="82"/>
      <c r="F103" s="82"/>
      <c r="G103" s="82"/>
      <c r="H103" s="82"/>
      <c r="I103" s="82"/>
      <c r="J103" s="82"/>
      <c r="K103" s="82"/>
      <c r="L103" s="82"/>
      <c r="M103" s="82"/>
      <c r="N103" s="82"/>
      <c r="O103" s="82"/>
      <c r="P103" s="82"/>
      <c r="Q103" s="82"/>
      <c r="R103" s="82"/>
      <c r="S103" s="82"/>
      <c r="T103" s="82"/>
      <c r="U103" s="82"/>
    </row>
  </sheetData>
  <sheetProtection/>
  <autoFilter ref="A6:U102"/>
  <mergeCells count="29">
    <mergeCell ref="A1:B1"/>
    <mergeCell ref="A2:U2"/>
    <mergeCell ref="A3:B3"/>
    <mergeCell ref="L3:M3"/>
    <mergeCell ref="H4:K4"/>
    <mergeCell ref="L4:O4"/>
    <mergeCell ref="P4:Q4"/>
    <mergeCell ref="L5:M5"/>
    <mergeCell ref="N5:O5"/>
    <mergeCell ref="A101:U101"/>
    <mergeCell ref="A102:U102"/>
    <mergeCell ref="A103:U103"/>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17 D17 C24 D24 C25 D25 C60 D60 C66 D66 C74 D74 C77 D77 C78 D78 D79 C80 D80 C81 D81 C82 D82 D83 C84 D84 D85 D88 D89 D90 D91 D100 D67:D71 D72:D73 D75:D76 D86:D87 D92:D99">
      <formula1>"是、否"</formula1>
    </dataValidation>
    <dataValidation type="list" allowBlank="1" showInputMessage="1" showErrorMessage="1" sqref="C9 C10 C11 C12 C18 C19 C20 C21 C26 C27 C33 C34 C38 C43 C61 C64 C65 C79 C83 C85 C88 C89 C90 C100 C13:C14 C15:C16 C22:C23 C28:C32 C35:C37 C39:C42 C44:C46 C47:C52 C53:C59 C62:C63 C67:C71 C72:C73 C75:C76 C86:C87 C91:C99">
      <formula1>"是,否"</formula1>
    </dataValidation>
    <dataValidation type="list" allowBlank="1" showInputMessage="1" showErrorMessage="1" sqref="D9 D10 D11 D12 D18 D19 D20 D21 D26 D27 D33 D34 D38 D43 D61 D64 D65 D13:D14 D15:D16 D22:D23 D28:D32 D35:D37 D39:D42 D44:D46 D47:D52 D53:D59 D62:D63">
      <formula1>"产业发展,基础设施建设"</formula1>
    </dataValidation>
  </dataValidations>
  <printOptions/>
  <pageMargins left="0.75" right="0.75" top="1" bottom="1" header="0.5" footer="0.5"/>
  <pageSetup fitToHeight="0" fitToWidth="1" orientation="landscape" paperSize="9" scale="46"/>
</worksheet>
</file>

<file path=xl/worksheets/sheet4.xml><?xml version="1.0" encoding="utf-8"?>
<worksheet xmlns="http://schemas.openxmlformats.org/spreadsheetml/2006/main" xmlns:r="http://schemas.openxmlformats.org/officeDocument/2006/relationships">
  <dimension ref="A1:IV35"/>
  <sheetViews>
    <sheetView zoomScaleSheetLayoutView="100" workbookViewId="0" topLeftCell="A2">
      <selection activeCell="C7" sqref="C7"/>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s>
  <sheetData>
    <row r="1" spans="1:2" s="1" customFormat="1" ht="20.25">
      <c r="A1" s="5" t="s">
        <v>439</v>
      </c>
      <c r="B1" s="5"/>
    </row>
    <row r="2" spans="1:4" s="2" customFormat="1" ht="30.75" customHeight="1">
      <c r="A2" s="6" t="s">
        <v>440</v>
      </c>
      <c r="B2" s="6"/>
      <c r="C2" s="6"/>
      <c r="D2" s="6"/>
    </row>
    <row r="3" spans="1:3" s="3" customFormat="1" ht="27" customHeight="1">
      <c r="A3" s="7"/>
      <c r="B3" s="8"/>
      <c r="C3" s="9"/>
    </row>
    <row r="4" spans="1:4" s="3" customFormat="1" ht="51" customHeight="1">
      <c r="A4" s="10" t="s">
        <v>27</v>
      </c>
      <c r="B4" s="10" t="s">
        <v>441</v>
      </c>
      <c r="C4" s="11" t="s">
        <v>442</v>
      </c>
      <c r="D4" s="12" t="s">
        <v>86</v>
      </c>
    </row>
    <row r="5" spans="1:4" s="3" customFormat="1" ht="18" customHeight="1">
      <c r="A5" s="13"/>
      <c r="B5" s="13" t="s">
        <v>37</v>
      </c>
      <c r="C5" s="13">
        <f>C6+C9+C12+C15+C18+C21+C22+C23+C24+C25+C26+C27+C28</f>
        <v>10442.36</v>
      </c>
      <c r="D5" s="14"/>
    </row>
    <row r="6" spans="1:4" s="3" customFormat="1" ht="21.75" customHeight="1">
      <c r="A6" s="15" t="s">
        <v>38</v>
      </c>
      <c r="B6" s="16" t="s">
        <v>99</v>
      </c>
      <c r="C6" s="17">
        <v>2136.482462</v>
      </c>
      <c r="D6" s="14"/>
    </row>
    <row r="7" spans="1:4" s="3" customFormat="1" ht="21.75" customHeight="1">
      <c r="A7" s="18">
        <v>1</v>
      </c>
      <c r="B7" s="19" t="s">
        <v>102</v>
      </c>
      <c r="C7" s="20">
        <v>2136.482462</v>
      </c>
      <c r="D7" s="14"/>
    </row>
    <row r="8" spans="1:4" s="3" customFormat="1" ht="21.75" customHeight="1">
      <c r="A8" s="18">
        <v>2</v>
      </c>
      <c r="B8" s="19" t="s">
        <v>152</v>
      </c>
      <c r="C8" s="20">
        <v>0</v>
      </c>
      <c r="D8" s="14"/>
    </row>
    <row r="9" spans="1:4" s="3" customFormat="1" ht="21.75" customHeight="1">
      <c r="A9" s="15" t="s">
        <v>57</v>
      </c>
      <c r="B9" s="16" t="s">
        <v>146</v>
      </c>
      <c r="C9" s="17">
        <v>1901.9875379999999</v>
      </c>
      <c r="D9" s="14"/>
    </row>
    <row r="10" spans="1:4" s="3" customFormat="1" ht="21.75" customHeight="1">
      <c r="A10" s="18">
        <v>1</v>
      </c>
      <c r="B10" s="19" t="s">
        <v>102</v>
      </c>
      <c r="C10" s="20">
        <v>1013</v>
      </c>
      <c r="D10" s="14"/>
    </row>
    <row r="11" spans="1:4" s="3" customFormat="1" ht="21.75" customHeight="1">
      <c r="A11" s="18">
        <v>2</v>
      </c>
      <c r="B11" s="19" t="s">
        <v>152</v>
      </c>
      <c r="C11" s="20">
        <v>888.987538</v>
      </c>
      <c r="D11" s="14"/>
    </row>
    <row r="12" spans="1:4" s="3" customFormat="1" ht="21.75" customHeight="1">
      <c r="A12" s="15" t="s">
        <v>62</v>
      </c>
      <c r="B12" s="21" t="s">
        <v>176</v>
      </c>
      <c r="C12" s="20">
        <v>0</v>
      </c>
      <c r="D12" s="14"/>
    </row>
    <row r="13" spans="1:4" s="3" customFormat="1" ht="21.75" customHeight="1">
      <c r="A13" s="18">
        <v>1</v>
      </c>
      <c r="B13" s="19" t="s">
        <v>102</v>
      </c>
      <c r="C13" s="20">
        <v>0</v>
      </c>
      <c r="D13" s="14"/>
    </row>
    <row r="14" spans="1:4" s="3" customFormat="1" ht="21.75" customHeight="1">
      <c r="A14" s="18">
        <v>2</v>
      </c>
      <c r="B14" s="22" t="s">
        <v>152</v>
      </c>
      <c r="C14" s="20">
        <v>0</v>
      </c>
      <c r="D14" s="14"/>
    </row>
    <row r="15" spans="1:4" s="3" customFormat="1" ht="21.75" customHeight="1">
      <c r="A15" s="15" t="s">
        <v>65</v>
      </c>
      <c r="B15" s="21" t="s">
        <v>177</v>
      </c>
      <c r="C15" s="20">
        <v>1662.73</v>
      </c>
      <c r="D15" s="14"/>
    </row>
    <row r="16" spans="1:4" s="3" customFormat="1" ht="21.75" customHeight="1">
      <c r="A16" s="18">
        <v>1</v>
      </c>
      <c r="B16" s="19" t="s">
        <v>102</v>
      </c>
      <c r="C16" s="20">
        <v>0</v>
      </c>
      <c r="D16" s="14"/>
    </row>
    <row r="17" spans="1:4" s="3" customFormat="1" ht="21.75" customHeight="1">
      <c r="A17" s="18">
        <v>2</v>
      </c>
      <c r="B17" s="22" t="s">
        <v>152</v>
      </c>
      <c r="C17" s="20">
        <v>1662.73</v>
      </c>
      <c r="D17" s="14"/>
    </row>
    <row r="18" spans="1:4" s="3" customFormat="1" ht="21.75" customHeight="1">
      <c r="A18" s="15" t="s">
        <v>313</v>
      </c>
      <c r="B18" s="16" t="s">
        <v>314</v>
      </c>
      <c r="C18" s="20">
        <v>512</v>
      </c>
      <c r="D18" s="14"/>
    </row>
    <row r="19" spans="1:4" s="3" customFormat="1" ht="21.75" customHeight="1">
      <c r="A19" s="18">
        <v>1</v>
      </c>
      <c r="B19" s="19" t="s">
        <v>102</v>
      </c>
      <c r="C19" s="20">
        <v>0</v>
      </c>
      <c r="D19" s="14"/>
    </row>
    <row r="20" spans="1:4" s="3" customFormat="1" ht="21.75" customHeight="1">
      <c r="A20" s="18">
        <v>2</v>
      </c>
      <c r="B20" s="19" t="s">
        <v>152</v>
      </c>
      <c r="C20" s="20">
        <v>512</v>
      </c>
      <c r="D20" s="14"/>
    </row>
    <row r="21" spans="1:4" s="3" customFormat="1" ht="21.75" customHeight="1">
      <c r="A21" s="15" t="s">
        <v>334</v>
      </c>
      <c r="B21" s="21" t="s">
        <v>335</v>
      </c>
      <c r="C21" s="17">
        <v>1019.6</v>
      </c>
      <c r="D21" s="14"/>
    </row>
    <row r="22" spans="1:4" s="3" customFormat="1" ht="21.75" customHeight="1">
      <c r="A22" s="15" t="s">
        <v>363</v>
      </c>
      <c r="B22" s="16" t="s">
        <v>364</v>
      </c>
      <c r="C22" s="17">
        <v>2222.36</v>
      </c>
      <c r="D22" s="14"/>
    </row>
    <row r="23" spans="1:4" s="3" customFormat="1" ht="21.75" customHeight="1">
      <c r="A23" s="15" t="s">
        <v>372</v>
      </c>
      <c r="B23" s="21" t="s">
        <v>373</v>
      </c>
      <c r="C23" s="20">
        <v>0</v>
      </c>
      <c r="D23" s="14"/>
    </row>
    <row r="24" spans="1:4" s="3" customFormat="1" ht="21.75" customHeight="1">
      <c r="A24" s="15" t="s">
        <v>374</v>
      </c>
      <c r="B24" s="21" t="s">
        <v>375</v>
      </c>
      <c r="C24" s="20">
        <v>10</v>
      </c>
      <c r="D24" s="14"/>
    </row>
    <row r="25" spans="1:4" s="3" customFormat="1" ht="21.75" customHeight="1">
      <c r="A25" s="15" t="s">
        <v>380</v>
      </c>
      <c r="B25" s="21" t="s">
        <v>381</v>
      </c>
      <c r="C25" s="20">
        <v>0</v>
      </c>
      <c r="D25" s="14"/>
    </row>
    <row r="26" spans="1:4" s="3" customFormat="1" ht="21.75" customHeight="1">
      <c r="A26" s="15" t="s">
        <v>382</v>
      </c>
      <c r="B26" s="21" t="s">
        <v>383</v>
      </c>
      <c r="C26" s="20">
        <v>0</v>
      </c>
      <c r="D26" s="14"/>
    </row>
    <row r="27" spans="1:4" s="3" customFormat="1" ht="21.75" customHeight="1">
      <c r="A27" s="15" t="s">
        <v>384</v>
      </c>
      <c r="B27" s="21" t="s">
        <v>385</v>
      </c>
      <c r="C27" s="20">
        <v>28</v>
      </c>
      <c r="D27" s="14"/>
    </row>
    <row r="28" spans="1:4" s="3" customFormat="1" ht="21.75" customHeight="1">
      <c r="A28" s="15" t="s">
        <v>390</v>
      </c>
      <c r="B28" s="21" t="s">
        <v>56</v>
      </c>
      <c r="C28" s="20">
        <v>949.2</v>
      </c>
      <c r="D28" s="14"/>
    </row>
    <row r="29" spans="1:4" s="3" customFormat="1" ht="21.75" customHeight="1">
      <c r="A29" s="21">
        <v>1</v>
      </c>
      <c r="B29" s="22" t="s">
        <v>391</v>
      </c>
      <c r="C29" s="17">
        <v>691.2</v>
      </c>
      <c r="D29" s="14"/>
    </row>
    <row r="30" spans="1:4" s="3" customFormat="1" ht="21.75" customHeight="1">
      <c r="A30" s="21">
        <v>2</v>
      </c>
      <c r="B30" s="22" t="s">
        <v>443</v>
      </c>
      <c r="C30" s="20">
        <v>48</v>
      </c>
      <c r="D30" s="14"/>
    </row>
    <row r="31" spans="1:4" s="3" customFormat="1" ht="33" customHeight="1">
      <c r="A31" s="21">
        <v>3</v>
      </c>
      <c r="B31" s="22" t="s">
        <v>405</v>
      </c>
      <c r="C31" s="20">
        <v>210</v>
      </c>
      <c r="D31" s="14"/>
    </row>
    <row r="32" spans="1:4" s="3" customFormat="1" ht="42" customHeight="1">
      <c r="A32" s="21">
        <v>4</v>
      </c>
      <c r="B32" s="22" t="s">
        <v>436</v>
      </c>
      <c r="C32" s="20">
        <v>0</v>
      </c>
      <c r="D32" s="14"/>
    </row>
    <row r="33" spans="1:4" s="3" customFormat="1" ht="18" customHeight="1">
      <c r="A33" s="13"/>
      <c r="B33" s="21"/>
      <c r="C33" s="20"/>
      <c r="D33" s="14"/>
    </row>
    <row r="34" spans="1:256" s="4" customFormat="1" ht="37.5" customHeight="1">
      <c r="A34" s="23" t="s">
        <v>444</v>
      </c>
      <c r="B34" s="23"/>
      <c r="C34" s="23"/>
      <c r="D34" s="23"/>
      <c r="IH34"/>
      <c r="II34"/>
      <c r="IJ34"/>
      <c r="IK34"/>
      <c r="IL34"/>
      <c r="IM34"/>
      <c r="IN34"/>
      <c r="IO34"/>
      <c r="IP34"/>
      <c r="IQ34"/>
      <c r="IR34"/>
      <c r="IS34"/>
      <c r="IT34"/>
      <c r="IU34"/>
      <c r="IV34"/>
    </row>
    <row r="35" spans="1:256" s="4" customFormat="1" ht="84.75" customHeight="1">
      <c r="A35" s="24" t="s">
        <v>445</v>
      </c>
      <c r="B35" s="24"/>
      <c r="C35" s="24"/>
      <c r="D35" s="24"/>
      <c r="IH35"/>
      <c r="II35"/>
      <c r="IJ35"/>
      <c r="IK35"/>
      <c r="IL35"/>
      <c r="IM35"/>
      <c r="IN35"/>
      <c r="IO35"/>
      <c r="IP35"/>
      <c r="IQ35"/>
      <c r="IR35"/>
      <c r="IS35"/>
      <c r="IT35"/>
      <c r="IU35"/>
      <c r="IV35"/>
    </row>
  </sheetData>
  <sheetProtection/>
  <mergeCells count="5">
    <mergeCell ref="A1:B1"/>
    <mergeCell ref="A2:D2"/>
    <mergeCell ref="A3:B3"/>
    <mergeCell ref="A34:D34"/>
    <mergeCell ref="A35:D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不如鱼</cp:lastModifiedBy>
  <cp:lastPrinted>2018-03-20T06:46:57Z</cp:lastPrinted>
  <dcterms:created xsi:type="dcterms:W3CDTF">2016-09-03T03:25:32Z</dcterms:created>
  <dcterms:modified xsi:type="dcterms:W3CDTF">2022-03-24T13:39:17Z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ies>
</file>